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iholcomb\My Drive\Google drive main\Classes\293 Fall 2025\Lecture and lecture handouts\"/>
    </mc:Choice>
  </mc:AlternateContent>
  <xr:revisionPtr revIDLastSave="0" documentId="13_ncr:1_{310D1F10-15FF-4A72-9FBB-E450939F949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Initial Data" sheetId="1" r:id="rId1"/>
    <sheet name="Completed_Fit(My Use)" sheetId="4" r:id="rId2"/>
    <sheet name="Class Demo (1)" sheetId="3" r:id="rId3"/>
    <sheet name="Class Demo(2)" sheetId="5" r:id="rId4"/>
  </sheets>
  <definedNames>
    <definedName name="solver_adj" localSheetId="2" hidden="1">'Class Demo (1)'!$N$1:$N$3</definedName>
    <definedName name="solver_adj" localSheetId="3" hidden="1">'Class Demo(2)'!$K$2:$K$4,'Class Demo(2)'!$M$2:$M$4,'Class Demo(2)'!$O$2:$O$4</definedName>
    <definedName name="solver_adj" localSheetId="1" hidden="1">'Completed_Fit(My Use)'!$J$2:$J$4,'Completed_Fit(My Use)'!$L$2:$L$4,'Completed_Fit(My Use)'!$N$2:$N$4</definedName>
    <definedName name="solver_cvg" localSheetId="2" hidden="1">0.0001</definedName>
    <definedName name="solver_cvg" localSheetId="3" hidden="1">0.0001</definedName>
    <definedName name="solver_cvg" localSheetId="1" hidden="1">0.0001</definedName>
    <definedName name="solver_drv" localSheetId="2" hidden="1">1</definedName>
    <definedName name="solver_drv" localSheetId="3" hidden="1">1</definedName>
    <definedName name="solver_drv" localSheetId="1" hidden="1">1</definedName>
    <definedName name="solver_eng" localSheetId="2" hidden="1">1</definedName>
    <definedName name="solver_eng" localSheetId="3" hidden="1">1</definedName>
    <definedName name="solver_eng" localSheetId="1" hidden="1">1</definedName>
    <definedName name="solver_est" localSheetId="3" hidden="1">1</definedName>
    <definedName name="solver_itr" localSheetId="2" hidden="1">2147483647</definedName>
    <definedName name="solver_itr" localSheetId="3" hidden="1">2147483647</definedName>
    <definedName name="solver_itr" localSheetId="1" hidden="1">2147483647</definedName>
    <definedName name="solver_lin" localSheetId="2" hidden="1">2</definedName>
    <definedName name="solver_lin" localSheetId="1" hidden="1">2</definedName>
    <definedName name="solver_mip" localSheetId="2" hidden="1">2147483647</definedName>
    <definedName name="solver_mip" localSheetId="3" hidden="1">2147483647</definedName>
    <definedName name="solver_mip" localSheetId="1" hidden="1">2147483647</definedName>
    <definedName name="solver_mni" localSheetId="2" hidden="1">30</definedName>
    <definedName name="solver_mni" localSheetId="3" hidden="1">30</definedName>
    <definedName name="solver_mni" localSheetId="1" hidden="1">30</definedName>
    <definedName name="solver_mrt" localSheetId="2" hidden="1">0.075</definedName>
    <definedName name="solver_mrt" localSheetId="3" hidden="1">0.075</definedName>
    <definedName name="solver_mrt" localSheetId="1" hidden="1">0.075</definedName>
    <definedName name="solver_msl" localSheetId="2" hidden="1">2</definedName>
    <definedName name="solver_msl" localSheetId="3" hidden="1">2</definedName>
    <definedName name="solver_msl" localSheetId="1" hidden="1">2</definedName>
    <definedName name="solver_neg" localSheetId="2" hidden="1">1</definedName>
    <definedName name="solver_neg" localSheetId="3" hidden="1">1</definedName>
    <definedName name="solver_neg" localSheetId="1" hidden="1">1</definedName>
    <definedName name="solver_nod" localSheetId="2" hidden="1">2147483647</definedName>
    <definedName name="solver_nod" localSheetId="3" hidden="1">2147483647</definedName>
    <definedName name="solver_nod" localSheetId="1" hidden="1">2147483647</definedName>
    <definedName name="solver_num" localSheetId="2" hidden="1">0</definedName>
    <definedName name="solver_num" localSheetId="3" hidden="1">0</definedName>
    <definedName name="solver_num" localSheetId="1" hidden="1">0</definedName>
    <definedName name="solver_nwt" localSheetId="3" hidden="1">1</definedName>
    <definedName name="solver_opt" localSheetId="2" hidden="1">'Class Demo (1)'!$N$4</definedName>
    <definedName name="solver_opt" localSheetId="3" hidden="1">'Class Demo(2)'!$K$5</definedName>
    <definedName name="solver_opt" localSheetId="1" hidden="1">'Completed_Fit(My Use)'!$J$5</definedName>
    <definedName name="solver_pre" localSheetId="2" hidden="1">0.000001</definedName>
    <definedName name="solver_pre" localSheetId="3" hidden="1">0.000001</definedName>
    <definedName name="solver_pre" localSheetId="1" hidden="1">0.000001</definedName>
    <definedName name="solver_rbv" localSheetId="2" hidden="1">1</definedName>
    <definedName name="solver_rbv" localSheetId="3" hidden="1">1</definedName>
    <definedName name="solver_rbv" localSheetId="1" hidden="1">1</definedName>
    <definedName name="solver_rlx" localSheetId="2" hidden="1">1</definedName>
    <definedName name="solver_rlx" localSheetId="3" hidden="1">2</definedName>
    <definedName name="solver_rlx" localSheetId="1" hidden="1">2</definedName>
    <definedName name="solver_rsd" localSheetId="2" hidden="1">0</definedName>
    <definedName name="solver_rsd" localSheetId="3" hidden="1">0</definedName>
    <definedName name="solver_rsd" localSheetId="1" hidden="1">0</definedName>
    <definedName name="solver_scl" localSheetId="2" hidden="1">2</definedName>
    <definedName name="solver_scl" localSheetId="3" hidden="1">1</definedName>
    <definedName name="solver_scl" localSheetId="1" hidden="1">1</definedName>
    <definedName name="solver_sho" localSheetId="2" hidden="1">2</definedName>
    <definedName name="solver_sho" localSheetId="3" hidden="1">2</definedName>
    <definedName name="solver_sho" localSheetId="1" hidden="1">2</definedName>
    <definedName name="solver_ssz" localSheetId="2" hidden="1">100</definedName>
    <definedName name="solver_ssz" localSheetId="3" hidden="1">100</definedName>
    <definedName name="solver_ssz" localSheetId="1" hidden="1">100</definedName>
    <definedName name="solver_tim" localSheetId="2" hidden="1">2147483647</definedName>
    <definedName name="solver_tim" localSheetId="3" hidden="1">2147483647</definedName>
    <definedName name="solver_tim" localSheetId="1" hidden="1">2147483647</definedName>
    <definedName name="solver_tol" localSheetId="2" hidden="1">0.01</definedName>
    <definedName name="solver_tol" localSheetId="3" hidden="1">0.01</definedName>
    <definedName name="solver_tol" localSheetId="1" hidden="1">0.01</definedName>
    <definedName name="solver_typ" localSheetId="2" hidden="1">1</definedName>
    <definedName name="solver_typ" localSheetId="3" hidden="1">2</definedName>
    <definedName name="solver_typ" localSheetId="1" hidden="1">2</definedName>
    <definedName name="solver_val" localSheetId="2" hidden="1">0</definedName>
    <definedName name="solver_val" localSheetId="3" hidden="1">0</definedName>
    <definedName name="solver_val" localSheetId="1" hidden="1">0</definedName>
    <definedName name="solver_ver" localSheetId="2" hidden="1">2</definedName>
    <definedName name="solver_ver" localSheetId="3" hidden="1">3</definedName>
    <definedName name="solver_ver" localSheetId="1" hidden="1">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5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6" i="5"/>
  <c r="F37" i="5"/>
  <c r="F38" i="5"/>
  <c r="F39" i="5"/>
  <c r="F40" i="5"/>
  <c r="F41" i="5"/>
  <c r="F42" i="5"/>
  <c r="F43" i="5"/>
  <c r="F44" i="5"/>
  <c r="F45" i="5"/>
  <c r="F46" i="5"/>
  <c r="F47" i="5"/>
  <c r="F48" i="5"/>
  <c r="F49" i="5"/>
  <c r="F50" i="5"/>
  <c r="F51" i="5"/>
  <c r="F52" i="5"/>
  <c r="F53" i="5"/>
  <c r="F54" i="5"/>
  <c r="F55" i="5"/>
  <c r="F56" i="5"/>
  <c r="F57" i="5"/>
  <c r="F58" i="5"/>
  <c r="F59" i="5"/>
  <c r="F60" i="5"/>
  <c r="F61" i="5"/>
  <c r="F2" i="5"/>
  <c r="E3" i="5"/>
  <c r="E4" i="5"/>
  <c r="E5" i="5"/>
  <c r="E6" i="5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G23" i="5" s="1"/>
  <c r="H23" i="5" s="1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2" i="5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2" i="5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2" i="4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  <c r="G44" i="5" l="1"/>
  <c r="H44" i="5" s="1"/>
  <c r="G38" i="5"/>
  <c r="H38" i="5" s="1"/>
  <c r="G13" i="5"/>
  <c r="H13" i="5" s="1"/>
  <c r="G24" i="5"/>
  <c r="H24" i="5" s="1"/>
  <c r="G15" i="5"/>
  <c r="H15" i="5" s="1"/>
  <c r="G3" i="5"/>
  <c r="H3" i="5" s="1"/>
  <c r="G45" i="5"/>
  <c r="H45" i="5" s="1"/>
  <c r="G46" i="5"/>
  <c r="H46" i="5" s="1"/>
  <c r="G41" i="5"/>
  <c r="H41" i="5" s="1"/>
  <c r="G48" i="5"/>
  <c r="H48" i="5" s="1"/>
  <c r="G51" i="5"/>
  <c r="H51" i="5" s="1"/>
  <c r="G54" i="5"/>
  <c r="H54" i="5" s="1"/>
  <c r="G36" i="5"/>
  <c r="H36" i="5" s="1"/>
  <c r="G49" i="5"/>
  <c r="H49" i="5" s="1"/>
  <c r="G42" i="5"/>
  <c r="H42" i="5" s="1"/>
  <c r="G29" i="5"/>
  <c r="H29" i="5" s="1"/>
  <c r="G25" i="5"/>
  <c r="H25" i="5" s="1"/>
  <c r="G31" i="5"/>
  <c r="H31" i="5" s="1"/>
  <c r="G19" i="5"/>
  <c r="H19" i="5" s="1"/>
  <c r="G18" i="5"/>
  <c r="H18" i="5" s="1"/>
  <c r="G26" i="5"/>
  <c r="H26" i="5" s="1"/>
  <c r="G11" i="5"/>
  <c r="H11" i="5" s="1"/>
  <c r="G52" i="5"/>
  <c r="H52" i="5" s="1"/>
  <c r="G53" i="5"/>
  <c r="H53" i="5" s="1"/>
  <c r="G9" i="5"/>
  <c r="H9" i="5" s="1"/>
  <c r="G8" i="5"/>
  <c r="H8" i="5" s="1"/>
  <c r="G12" i="5"/>
  <c r="H12" i="5" s="1"/>
  <c r="G14" i="5"/>
  <c r="H14" i="5" s="1"/>
  <c r="G50" i="5"/>
  <c r="H50" i="5" s="1"/>
  <c r="G40" i="5"/>
  <c r="H40" i="5" s="1"/>
  <c r="G33" i="5"/>
  <c r="H33" i="5" s="1"/>
  <c r="G32" i="5"/>
  <c r="H32" i="5" s="1"/>
  <c r="G37" i="5"/>
  <c r="H37" i="5" s="1"/>
  <c r="G10" i="5"/>
  <c r="H10" i="5" s="1"/>
  <c r="G4" i="5"/>
  <c r="H4" i="5" s="1"/>
  <c r="G47" i="5"/>
  <c r="H47" i="5" s="1"/>
  <c r="G30" i="5"/>
  <c r="H30" i="5" s="1"/>
  <c r="G5" i="5"/>
  <c r="H5" i="5" s="1"/>
  <c r="G7" i="5"/>
  <c r="H7" i="5" s="1"/>
  <c r="G55" i="5"/>
  <c r="H55" i="5" s="1"/>
  <c r="G56" i="5"/>
  <c r="H56" i="5" s="1"/>
  <c r="G27" i="5"/>
  <c r="H27" i="5" s="1"/>
  <c r="G43" i="5"/>
  <c r="H43" i="5" s="1"/>
  <c r="G16" i="5"/>
  <c r="H16" i="5" s="1"/>
  <c r="G35" i="5"/>
  <c r="H35" i="5" s="1"/>
  <c r="G28" i="5"/>
  <c r="H28" i="5" s="1"/>
  <c r="G2" i="5"/>
  <c r="H2" i="5" s="1"/>
  <c r="G61" i="5"/>
  <c r="H61" i="5" s="1"/>
  <c r="G58" i="5"/>
  <c r="H58" i="5" s="1"/>
  <c r="G20" i="5"/>
  <c r="H20" i="5" s="1"/>
  <c r="G39" i="5"/>
  <c r="H39" i="5" s="1"/>
  <c r="G57" i="5"/>
  <c r="H57" i="5" s="1"/>
  <c r="G6" i="5"/>
  <c r="H6" i="5" s="1"/>
  <c r="G21" i="5"/>
  <c r="H21" i="5" s="1"/>
  <c r="G59" i="5"/>
  <c r="H59" i="5" s="1"/>
  <c r="G34" i="5"/>
  <c r="H34" i="5" s="1"/>
  <c r="G22" i="5"/>
  <c r="H22" i="5" s="1"/>
  <c r="G60" i="5"/>
  <c r="H60" i="5" s="1"/>
  <c r="G17" i="5"/>
  <c r="H17" i="5" s="1"/>
  <c r="G56" i="4"/>
  <c r="H56" i="4" s="1"/>
  <c r="G48" i="4"/>
  <c r="H48" i="4" s="1"/>
  <c r="G40" i="4"/>
  <c r="H40" i="4" s="1"/>
  <c r="G24" i="4"/>
  <c r="H24" i="4" s="1"/>
  <c r="G16" i="4"/>
  <c r="H16" i="4" s="1"/>
  <c r="G60" i="4"/>
  <c r="H60" i="4" s="1"/>
  <c r="G52" i="4"/>
  <c r="H52" i="4" s="1"/>
  <c r="G44" i="4"/>
  <c r="H44" i="4" s="1"/>
  <c r="G36" i="4"/>
  <c r="H36" i="4" s="1"/>
  <c r="G28" i="4"/>
  <c r="H28" i="4" s="1"/>
  <c r="G20" i="4"/>
  <c r="H20" i="4" s="1"/>
  <c r="G12" i="4"/>
  <c r="H12" i="4" s="1"/>
  <c r="G55" i="4"/>
  <c r="H55" i="4" s="1"/>
  <c r="G47" i="4"/>
  <c r="H47" i="4" s="1"/>
  <c r="G39" i="4"/>
  <c r="H39" i="4" s="1"/>
  <c r="G31" i="4"/>
  <c r="H31" i="4" s="1"/>
  <c r="G23" i="4"/>
  <c r="H23" i="4" s="1"/>
  <c r="G15" i="4"/>
  <c r="H15" i="4" s="1"/>
  <c r="G59" i="4"/>
  <c r="H59" i="4" s="1"/>
  <c r="G51" i="4"/>
  <c r="H51" i="4" s="1"/>
  <c r="G43" i="4"/>
  <c r="H43" i="4" s="1"/>
  <c r="G35" i="4"/>
  <c r="H35" i="4" s="1"/>
  <c r="G27" i="4"/>
  <c r="H27" i="4" s="1"/>
  <c r="G19" i="4"/>
  <c r="H19" i="4" s="1"/>
  <c r="G11" i="4"/>
  <c r="H11" i="4" s="1"/>
  <c r="G3" i="4"/>
  <c r="H3" i="4" s="1"/>
  <c r="G4" i="4"/>
  <c r="H4" i="4" s="1"/>
  <c r="G32" i="4"/>
  <c r="H32" i="4" s="1"/>
  <c r="G7" i="4"/>
  <c r="H7" i="4" s="1"/>
  <c r="G8" i="4"/>
  <c r="H8" i="4" s="1"/>
  <c r="G57" i="4"/>
  <c r="H57" i="4" s="1"/>
  <c r="G49" i="4"/>
  <c r="H49" i="4" s="1"/>
  <c r="G33" i="4"/>
  <c r="H33" i="4" s="1"/>
  <c r="G25" i="4"/>
  <c r="H25" i="4" s="1"/>
  <c r="G17" i="4"/>
  <c r="H17" i="4" s="1"/>
  <c r="G41" i="4"/>
  <c r="H41" i="4" s="1"/>
  <c r="G9" i="4"/>
  <c r="H9" i="4" s="1"/>
  <c r="G54" i="4"/>
  <c r="H54" i="4" s="1"/>
  <c r="G30" i="4"/>
  <c r="H30" i="4" s="1"/>
  <c r="G14" i="4"/>
  <c r="H14" i="4" s="1"/>
  <c r="G50" i="4"/>
  <c r="H50" i="4" s="1"/>
  <c r="G34" i="4"/>
  <c r="H34" i="4" s="1"/>
  <c r="G18" i="4"/>
  <c r="H18" i="4" s="1"/>
  <c r="G61" i="4"/>
  <c r="H61" i="4" s="1"/>
  <c r="G53" i="4"/>
  <c r="H53" i="4" s="1"/>
  <c r="G45" i="4"/>
  <c r="H45" i="4" s="1"/>
  <c r="G37" i="4"/>
  <c r="H37" i="4" s="1"/>
  <c r="G29" i="4"/>
  <c r="H29" i="4" s="1"/>
  <c r="G21" i="4"/>
  <c r="H21" i="4" s="1"/>
  <c r="G13" i="4"/>
  <c r="H13" i="4" s="1"/>
  <c r="G5" i="4"/>
  <c r="H5" i="4" s="1"/>
  <c r="G2" i="4"/>
  <c r="H2" i="4" s="1"/>
  <c r="G38" i="4"/>
  <c r="H38" i="4" s="1"/>
  <c r="G6" i="4"/>
  <c r="H6" i="4" s="1"/>
  <c r="G42" i="4"/>
  <c r="H42" i="4" s="1"/>
  <c r="G10" i="4"/>
  <c r="H10" i="4" s="1"/>
  <c r="G46" i="4"/>
  <c r="H46" i="4" s="1"/>
  <c r="G22" i="4"/>
  <c r="H22" i="4" s="1"/>
  <c r="G58" i="4"/>
  <c r="H58" i="4" s="1"/>
  <c r="G26" i="4"/>
  <c r="H26" i="4" s="1"/>
  <c r="K5" i="5" l="1"/>
  <c r="J5" i="4"/>
</calcChain>
</file>

<file path=xl/sharedStrings.xml><?xml version="1.0" encoding="utf-8"?>
<sst xmlns="http://schemas.openxmlformats.org/spreadsheetml/2006/main" count="51" uniqueCount="23">
  <si>
    <t>X</t>
  </si>
  <si>
    <t>Y</t>
  </si>
  <si>
    <t>Peak 1</t>
  </si>
  <si>
    <t>Peak 2</t>
  </si>
  <si>
    <t>Peak 3</t>
  </si>
  <si>
    <t>Peak1</t>
  </si>
  <si>
    <t>I=</t>
  </si>
  <si>
    <t>a=</t>
  </si>
  <si>
    <t>Gamma=</t>
  </si>
  <si>
    <t>Fit</t>
  </si>
  <si>
    <t>z</t>
  </si>
  <si>
    <t>sum chi sqr</t>
  </si>
  <si>
    <t xml:space="preserve">Peak2 </t>
  </si>
  <si>
    <t>chi sqr</t>
  </si>
  <si>
    <t>FWHM= 2 * gamma</t>
  </si>
  <si>
    <t xml:space="preserve">Area= I * pi * gamma </t>
  </si>
  <si>
    <t>Peak2</t>
  </si>
  <si>
    <t xml:space="preserve">Peak 3 </t>
  </si>
  <si>
    <t>Res Squared</t>
  </si>
  <si>
    <t>SumResSqr</t>
  </si>
  <si>
    <t>You can plot more points than what you have data for in order to get smoother fit lines. Annoying? Yes.</t>
  </si>
  <si>
    <t xml:space="preserve">Impression matter in science though. Some funders assume that if you don't pay attention to detail in your presentation, that you also won't in the thoroughness of your research. </t>
  </si>
  <si>
    <t xml:space="preserve">Note that the lines look a little pointy. The reason is that you didn't do enough points.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</si>
</sst>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'Completed_Fit(My Use)'!$C$1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'Completed_Fit(My Use)'!$A$2:$A$61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'Completed_Fit(My Use)'!$C$2:$C$61</c:f>
              <c:numCache>
                <c:formatCode>General</c:formatCode>
                <c:ptCount val="60"/>
                <c:pt idx="0">
                  <c:v>-1.4091562102702682E-3</c:v>
                </c:pt>
                <c:pt idx="1">
                  <c:v>1.3875816687332403</c:v>
                </c:pt>
                <c:pt idx="2">
                  <c:v>3.1732494258482706</c:v>
                </c:pt>
                <c:pt idx="3">
                  <c:v>5.5250118737980696</c:v>
                </c:pt>
                <c:pt idx="4">
                  <c:v>8.7076924140950602</c:v>
                </c:pt>
                <c:pt idx="5">
                  <c:v>13.14350717996502</c:v>
                </c:pt>
                <c:pt idx="6">
                  <c:v>19.50622629724435</c:v>
                </c:pt>
                <c:pt idx="7">
                  <c:v>28.813692783570612</c:v>
                </c:pt>
                <c:pt idx="8">
                  <c:v>42.261072322327522</c:v>
                </c:pt>
                <c:pt idx="9">
                  <c:v>59.774677479392011</c:v>
                </c:pt>
                <c:pt idx="10">
                  <c:v>75.853971681718292</c:v>
                </c:pt>
                <c:pt idx="11">
                  <c:v>79.060253618450048</c:v>
                </c:pt>
                <c:pt idx="12">
                  <c:v>67.391821893568789</c:v>
                </c:pt>
                <c:pt idx="13">
                  <c:v>51.950645174698593</c:v>
                </c:pt>
                <c:pt idx="14">
                  <c:v>40.289386508459657</c:v>
                </c:pt>
                <c:pt idx="15">
                  <c:v>33.518900692547319</c:v>
                </c:pt>
                <c:pt idx="16">
                  <c:v>30.811964128778261</c:v>
                </c:pt>
                <c:pt idx="17">
                  <c:v>31.475951202554437</c:v>
                </c:pt>
                <c:pt idx="18">
                  <c:v>35.348552551253846</c:v>
                </c:pt>
                <c:pt idx="19">
                  <c:v>42.778660973902916</c:v>
                </c:pt>
                <c:pt idx="20">
                  <c:v>54.455414378899832</c:v>
                </c:pt>
                <c:pt idx="21">
                  <c:v>70.763452336890538</c:v>
                </c:pt>
                <c:pt idx="22">
                  <c:v>89.876198774760496</c:v>
                </c:pt>
                <c:pt idx="23">
                  <c:v>104.91302512820199</c:v>
                </c:pt>
                <c:pt idx="24">
                  <c:v>106.21962905798739</c:v>
                </c:pt>
                <c:pt idx="25">
                  <c:v>92.489588023907302</c:v>
                </c:pt>
                <c:pt idx="26">
                  <c:v>72.606714149908044</c:v>
                </c:pt>
                <c:pt idx="27">
                  <c:v>54.44633475096623</c:v>
                </c:pt>
                <c:pt idx="28">
                  <c:v>40.531933991176658</c:v>
                </c:pt>
                <c:pt idx="29">
                  <c:v>30.54721363410928</c:v>
                </c:pt>
                <c:pt idx="30">
                  <c:v>23.527461700708518</c:v>
                </c:pt>
                <c:pt idx="31">
                  <c:v>18.622744416935671</c:v>
                </c:pt>
                <c:pt idx="32">
                  <c:v>15.226582135235699</c:v>
                </c:pt>
                <c:pt idx="33">
                  <c:v>12.936553378519811</c:v>
                </c:pt>
                <c:pt idx="34">
                  <c:v>11.495767575142182</c:v>
                </c:pt>
                <c:pt idx="35">
                  <c:v>10.748193633510351</c:v>
                </c:pt>
                <c:pt idx="36">
                  <c:v>10.60980438198936</c:v>
                </c:pt>
                <c:pt idx="37">
                  <c:v>11.05160649790469</c:v>
                </c:pt>
                <c:pt idx="38">
                  <c:v>12.09061408425508</c:v>
                </c:pt>
                <c:pt idx="39">
                  <c:v>13.785327894718058</c:v>
                </c:pt>
                <c:pt idx="40">
                  <c:v>16.23161469077138</c:v>
                </c:pt>
                <c:pt idx="41">
                  <c:v>19.5517987446955</c:v>
                </c:pt>
                <c:pt idx="42">
                  <c:v>23.862657196797247</c:v>
                </c:pt>
                <c:pt idx="43">
                  <c:v>29.196458150582369</c:v>
                </c:pt>
                <c:pt idx="44">
                  <c:v>35.342637868336823</c:v>
                </c:pt>
                <c:pt idx="45">
                  <c:v>41.616715791957006</c:v>
                </c:pt>
                <c:pt idx="46">
                  <c:v>46.72026668978576</c:v>
                </c:pt>
                <c:pt idx="47">
                  <c:v>49.065838765481431</c:v>
                </c:pt>
                <c:pt idx="48">
                  <c:v>47.702117682004626</c:v>
                </c:pt>
                <c:pt idx="49">
                  <c:v>43.057145738408934</c:v>
                </c:pt>
                <c:pt idx="50">
                  <c:v>36.58355684921024</c:v>
                </c:pt>
                <c:pt idx="51">
                  <c:v>29.763262424705314</c:v>
                </c:pt>
                <c:pt idx="52">
                  <c:v>23.514901668663082</c:v>
                </c:pt>
                <c:pt idx="53">
                  <c:v>18.196725747769239</c:v>
                </c:pt>
                <c:pt idx="54">
                  <c:v>13.83368277704211</c:v>
                </c:pt>
                <c:pt idx="55">
                  <c:v>10.309970410578259</c:v>
                </c:pt>
                <c:pt idx="56">
                  <c:v>7.4747399839666215</c:v>
                </c:pt>
                <c:pt idx="57">
                  <c:v>5.1868650599332007</c:v>
                </c:pt>
                <c:pt idx="58">
                  <c:v>3.3287840686150201</c:v>
                </c:pt>
                <c:pt idx="59">
                  <c:v>1.8074033713932796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9B-5A47-9C8B-C1D60FDE424C}"/>
            </c:ext>
          </c:extLst>
        </c:ser>
        <c:ser>
          <c:idx val="1"/>
          <c:order val="1"/>
          <c:tx>
            <c:strRef>
              <c:f>'Completed_Fit(My Use)'!$D$1</c:f>
              <c:strCache>
                <c:ptCount val="1"/>
                <c:pt idx="0">
                  <c:v>Peak 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'Completed_Fit(My Use)'!$A$2:$A$61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'Completed_Fit(My Use)'!$D$2:$D$61</c:f>
              <c:numCache>
                <c:formatCode>General</c:formatCode>
                <c:ptCount val="60"/>
                <c:pt idx="0">
                  <c:v>4.1975914498008704</c:v>
                </c:pt>
                <c:pt idx="1">
                  <c:v>5.0519837429591732</c:v>
                </c:pt>
                <c:pt idx="2">
                  <c:v>6.1878635977217229</c:v>
                </c:pt>
                <c:pt idx="3">
                  <c:v>7.7383980744608474</c:v>
                </c:pt>
                <c:pt idx="4">
                  <c:v>9.9207149640478196</c:v>
                </c:pt>
                <c:pt idx="5">
                  <c:v>13.101508331415264</c:v>
                </c:pt>
                <c:pt idx="6">
                  <c:v>17.91812191552232</c:v>
                </c:pt>
                <c:pt idx="7">
                  <c:v>25.480187256315613</c:v>
                </c:pt>
                <c:pt idx="8">
                  <c:v>37.541248900222982</c:v>
                </c:pt>
                <c:pt idx="9">
                  <c:v>55.608132030646431</c:v>
                </c:pt>
                <c:pt idx="10">
                  <c:v>75.284059885810834</c:v>
                </c:pt>
                <c:pt idx="11">
                  <c:v>79.760747203786536</c:v>
                </c:pt>
                <c:pt idx="12">
                  <c:v>63.506601627666122</c:v>
                </c:pt>
                <c:pt idx="13">
                  <c:v>43.649592040107997</c:v>
                </c:pt>
                <c:pt idx="14">
                  <c:v>29.388015128965751</c:v>
                </c:pt>
                <c:pt idx="15">
                  <c:v>20.366739867400888</c:v>
                </c:pt>
                <c:pt idx="16">
                  <c:v>14.67862521281131</c:v>
                </c:pt>
                <c:pt idx="17">
                  <c:v>10.976067638230308</c:v>
                </c:pt>
                <c:pt idx="18">
                  <c:v>8.4715051683486546</c:v>
                </c:pt>
                <c:pt idx="19">
                  <c:v>6.7144433859976562</c:v>
                </c:pt>
                <c:pt idx="20">
                  <c:v>5.4413774357299989</c:v>
                </c:pt>
                <c:pt idx="21">
                  <c:v>4.492852484139032</c:v>
                </c:pt>
                <c:pt idx="22">
                  <c:v>3.7689068124870362</c:v>
                </c:pt>
                <c:pt idx="23">
                  <c:v>3.2047529381266409</c:v>
                </c:pt>
                <c:pt idx="24">
                  <c:v>2.7571104038605756</c:v>
                </c:pt>
                <c:pt idx="25">
                  <c:v>2.3962712112191507</c:v>
                </c:pt>
                <c:pt idx="26">
                  <c:v>2.1013439317292275</c:v>
                </c:pt>
                <c:pt idx="27">
                  <c:v>1.8573163372377974</c:v>
                </c:pt>
                <c:pt idx="28">
                  <c:v>1.6531904320458011</c:v>
                </c:pt>
                <c:pt idx="29">
                  <c:v>1.480768151932595</c:v>
                </c:pt>
                <c:pt idx="30">
                  <c:v>1.3338423792295149</c:v>
                </c:pt>
                <c:pt idx="31">
                  <c:v>1.2076466214014068</c:v>
                </c:pt>
                <c:pt idx="32">
                  <c:v>1.09847346404058</c:v>
                </c:pt>
                <c:pt idx="33">
                  <c:v>1.0034054074447651</c:v>
                </c:pt>
                <c:pt idx="34">
                  <c:v>0.92012194516222223</c:v>
                </c:pt>
                <c:pt idx="35">
                  <c:v>0.84675925918623329</c:v>
                </c:pt>
                <c:pt idx="36">
                  <c:v>0.78180680445186579</c:v>
                </c:pt>
                <c:pt idx="37">
                  <c:v>0.72403013533463301</c:v>
                </c:pt>
                <c:pt idx="38">
                  <c:v>0.67241265289068053</c:v>
                </c:pt>
                <c:pt idx="39">
                  <c:v>0.62611116539966494</c:v>
                </c:pt>
                <c:pt idx="40">
                  <c:v>0.58442165104404664</c:v>
                </c:pt>
                <c:pt idx="41">
                  <c:v>0.54675263738759572</c:v>
                </c:pt>
                <c:pt idx="42">
                  <c:v>0.51260432503823472</c:v>
                </c:pt>
                <c:pt idx="43">
                  <c:v>0.48155208426266538</c:v>
                </c:pt>
                <c:pt idx="44">
                  <c:v>0.4532333101630277</c:v>
                </c:pt>
                <c:pt idx="45">
                  <c:v>0.42733687878752274</c:v>
                </c:pt>
                <c:pt idx="46">
                  <c:v>0.40359463320297911</c:v>
                </c:pt>
                <c:pt idx="47">
                  <c:v>0.3817744655665421</c:v>
                </c:pt>
                <c:pt idx="48">
                  <c:v>0.3616746627211731</c:v>
                </c:pt>
                <c:pt idx="49">
                  <c:v>0.34311925866404352</c:v>
                </c:pt>
                <c:pt idx="50">
                  <c:v>0.32595419434996775</c:v>
                </c:pt>
                <c:pt idx="51">
                  <c:v>0.3100441286434813</c:v>
                </c:pt>
                <c:pt idx="52">
                  <c:v>0.29526977737987214</c:v>
                </c:pt>
                <c:pt idx="53">
                  <c:v>0.28152568301570596</c:v>
                </c:pt>
                <c:pt idx="54">
                  <c:v>0.26871833712759469</c:v>
                </c:pt>
                <c:pt idx="55">
                  <c:v>0.25676459344241737</c:v>
                </c:pt>
                <c:pt idx="56">
                  <c:v>0.24559032118326465</c:v>
                </c:pt>
                <c:pt idx="57">
                  <c:v>0.23512925806330007</c:v>
                </c:pt>
                <c:pt idx="58">
                  <c:v>0.22532202983421401</c:v>
                </c:pt>
                <c:pt idx="59">
                  <c:v>0.2161153093361658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9B-5A47-9C8B-C1D60FDE424C}"/>
            </c:ext>
          </c:extLst>
        </c:ser>
        <c:ser>
          <c:idx val="2"/>
          <c:order val="2"/>
          <c:tx>
            <c:strRef>
              <c:f>'Completed_Fit(My Use)'!$E$1</c:f>
              <c:strCache>
                <c:ptCount val="1"/>
                <c:pt idx="0">
                  <c:v>Peak2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'Completed_Fit(My Use)'!$A$2:$A$61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'Completed_Fit(My Use)'!$E$2:$E$61</c:f>
              <c:numCache>
                <c:formatCode>General</c:formatCode>
                <c:ptCount val="60"/>
                <c:pt idx="0">
                  <c:v>1.9753835024576378</c:v>
                </c:pt>
                <c:pt idx="1">
                  <c:v>2.1507628241022463</c:v>
                </c:pt>
                <c:pt idx="2">
                  <c:v>2.3503899321327637</c:v>
                </c:pt>
                <c:pt idx="3">
                  <c:v>2.5789092688152873</c:v>
                </c:pt>
                <c:pt idx="4">
                  <c:v>2.8421214414137381</c:v>
                </c:pt>
                <c:pt idx="5">
                  <c:v>3.1473424525376812</c:v>
                </c:pt>
                <c:pt idx="6">
                  <c:v>3.5038983676270488</c:v>
                </c:pt>
                <c:pt idx="7">
                  <c:v>3.923816067402663</c:v>
                </c:pt>
                <c:pt idx="8">
                  <c:v>4.4228024189360315</c:v>
                </c:pt>
                <c:pt idx="9">
                  <c:v>5.0216548775338632</c:v>
                </c:pt>
                <c:pt idx="10">
                  <c:v>5.7483290195164107</c:v>
                </c:pt>
                <c:pt idx="11">
                  <c:v>6.6410250997959066</c:v>
                </c:pt>
                <c:pt idx="12">
                  <c:v>7.7528855146647091</c:v>
                </c:pt>
                <c:pt idx="13">
                  <c:v>9.1592863357054455</c:v>
                </c:pt>
                <c:pt idx="14">
                  <c:v>10.969375045423927</c:v>
                </c:pt>
                <c:pt idx="15">
                  <c:v>13.344634042195073</c:v>
                </c:pt>
                <c:pt idx="16">
                  <c:v>16.529039011740803</c:v>
                </c:pt>
                <c:pt idx="17">
                  <c:v>20.897685502855637</c:v>
                </c:pt>
                <c:pt idx="18">
                  <c:v>27.031191300906269</c:v>
                </c:pt>
                <c:pt idx="19">
                  <c:v>35.809029503684528</c:v>
                </c:pt>
                <c:pt idx="20">
                  <c:v>48.43308929256429</c:v>
                </c:pt>
                <c:pt idx="21">
                  <c:v>65.973191616109361</c:v>
                </c:pt>
                <c:pt idx="22">
                  <c:v>87.276719429407834</c:v>
                </c:pt>
                <c:pt idx="23">
                  <c:v>104.73997604586056</c:v>
                </c:pt>
                <c:pt idx="24">
                  <c:v>106.08274860471764</c:v>
                </c:pt>
                <c:pt idx="25">
                  <c:v>90.128574110873714</c:v>
                </c:pt>
                <c:pt idx="26">
                  <c:v>68.712352492434718</c:v>
                </c:pt>
                <c:pt idx="27">
                  <c:v>50.502259634624906</c:v>
                </c:pt>
                <c:pt idx="28">
                  <c:v>37.260224425872956</c:v>
                </c:pt>
                <c:pt idx="29">
                  <c:v>28.038729270746593</c:v>
                </c:pt>
                <c:pt idx="30">
                  <c:v>21.60707160507085</c:v>
                </c:pt>
                <c:pt idx="31">
                  <c:v>17.039594976832472</c:v>
                </c:pt>
                <c:pt idx="32">
                  <c:v>13.72080067390139</c:v>
                </c:pt>
                <c:pt idx="33">
                  <c:v>11.252802158390113</c:v>
                </c:pt>
                <c:pt idx="34">
                  <c:v>9.3772590168879759</c:v>
                </c:pt>
                <c:pt idx="35">
                  <c:v>7.9236355981433286</c:v>
                </c:pt>
                <c:pt idx="36">
                  <c:v>6.7769997094275407</c:v>
                </c:pt>
                <c:pt idx="37">
                  <c:v>5.8582081990461985</c:v>
                </c:pt>
                <c:pt idx="38">
                  <c:v>5.1116146164314964</c:v>
                </c:pt>
                <c:pt idx="39">
                  <c:v>4.4973199122643104</c:v>
                </c:pt>
                <c:pt idx="40">
                  <c:v>3.9861933081933123</c:v>
                </c:pt>
                <c:pt idx="41">
                  <c:v>3.5566093283257274</c:v>
                </c:pt>
                <c:pt idx="42">
                  <c:v>3.1922676761562414</c:v>
                </c:pt>
                <c:pt idx="43">
                  <c:v>2.8807094096702355</c:v>
                </c:pt>
                <c:pt idx="44">
                  <c:v>2.6122892748194926</c:v>
                </c:pt>
                <c:pt idx="45">
                  <c:v>2.3794522732018888</c:v>
                </c:pt>
                <c:pt idx="46">
                  <c:v>2.1762166095357882</c:v>
                </c:pt>
                <c:pt idx="47">
                  <c:v>1.9977988910088538</c:v>
                </c:pt>
                <c:pt idx="48">
                  <c:v>1.8403388546527311</c:v>
                </c:pt>
                <c:pt idx="49">
                  <c:v>1.7006947117976892</c:v>
                </c:pt>
                <c:pt idx="50">
                  <c:v>1.5762892563908504</c:v>
                </c:pt>
                <c:pt idx="51">
                  <c:v>1.4649929144368359</c:v>
                </c:pt>
                <c:pt idx="52">
                  <c:v>1.3650339849326691</c:v>
                </c:pt>
                <c:pt idx="53">
                  <c:v>1.2749291113274914</c:v>
                </c:pt>
                <c:pt idx="54">
                  <c:v>1.1934289563894087</c:v>
                </c:pt>
                <c:pt idx="55">
                  <c:v>1.1194754107126279</c:v>
                </c:pt>
                <c:pt idx="56">
                  <c:v>1.0521676287129362</c:v>
                </c:pt>
                <c:pt idx="57">
                  <c:v>0.99073487743667654</c:v>
                </c:pt>
                <c:pt idx="58">
                  <c:v>0.93451468475866151</c:v>
                </c:pt>
                <c:pt idx="59">
                  <c:v>0.88293514039700227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59B-5A47-9C8B-C1D60FDE424C}"/>
            </c:ext>
          </c:extLst>
        </c:ser>
        <c:ser>
          <c:idx val="3"/>
          <c:order val="3"/>
          <c:tx>
            <c:strRef>
              <c:f>'Completed_Fit(My Use)'!$F$1</c:f>
              <c:strCache>
                <c:ptCount val="1"/>
                <c:pt idx="0">
                  <c:v>Peak 3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'Completed_Fit(My Use)'!$A$2:$A$61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'Completed_Fit(My Use)'!$F$2:$F$61</c:f>
              <c:numCache>
                <c:formatCode>General</c:formatCode>
                <c:ptCount val="60"/>
                <c:pt idx="0">
                  <c:v>0.35518026123173702</c:v>
                </c:pt>
                <c:pt idx="1">
                  <c:v>0.3706180107399335</c:v>
                </c:pt>
                <c:pt idx="2">
                  <c:v>0.38708177579043768</c:v>
                </c:pt>
                <c:pt idx="3">
                  <c:v>0.40466426689068979</c:v>
                </c:pt>
                <c:pt idx="4">
                  <c:v>0.42346887526207888</c:v>
                </c:pt>
                <c:pt idx="5">
                  <c:v>0.4436111792899311</c:v>
                </c:pt>
                <c:pt idx="6">
                  <c:v>0.4652207039422927</c:v>
                </c:pt>
                <c:pt idx="7">
                  <c:v>0.48844298271190772</c:v>
                </c:pt>
                <c:pt idx="8">
                  <c:v>0.51344198278510877</c:v>
                </c:pt>
                <c:pt idx="9">
                  <c:v>0.54040296813670941</c:v>
                </c:pt>
                <c:pt idx="10">
                  <c:v>0.56953589290747186</c:v>
                </c:pt>
                <c:pt idx="11">
                  <c:v>0.60107943981717216</c:v>
                </c:pt>
                <c:pt idx="12">
                  <c:v>0.63530584693131043</c:v>
                </c:pt>
                <c:pt idx="13">
                  <c:v>0.67252670274358195</c:v>
                </c:pt>
                <c:pt idx="14">
                  <c:v>0.71309993682950157</c:v>
                </c:pt>
                <c:pt idx="15">
                  <c:v>0.75743829475119928</c:v>
                </c:pt>
                <c:pt idx="16">
                  <c:v>0.80601966620167009</c:v>
                </c:pt>
                <c:pt idx="17">
                  <c:v>0.85939974110424744</c:v>
                </c:pt>
                <c:pt idx="18">
                  <c:v>0.91822760858944252</c:v>
                </c:pt>
                <c:pt idx="19">
                  <c:v>0.98326510111985421</c:v>
                </c:pt>
                <c:pt idx="20">
                  <c:v>1.0554109383781896</c:v>
                </c:pt>
                <c:pt idx="21">
                  <c:v>1.135731068271725</c:v>
                </c:pt>
                <c:pt idx="22">
                  <c:v>1.2254970720078211</c:v>
                </c:pt>
                <c:pt idx="23">
                  <c:v>1.3262351495321316</c:v>
                </c:pt>
                <c:pt idx="24">
                  <c:v>1.4397891081143517</c:v>
                </c:pt>
                <c:pt idx="25">
                  <c:v>1.5684020550413083</c:v>
                </c:pt>
                <c:pt idx="26">
                  <c:v>1.7148233164095816</c:v>
                </c:pt>
                <c:pt idx="27">
                  <c:v>1.8824497264147637</c:v>
                </c:pt>
                <c:pt idx="28">
                  <c:v>2.0755142497217793</c:v>
                </c:pt>
                <c:pt idx="29">
                  <c:v>2.2993405210329385</c:v>
                </c:pt>
                <c:pt idx="30">
                  <c:v>2.5606902547570658</c:v>
                </c:pt>
                <c:pt idx="31">
                  <c:v>2.8682430696704033</c:v>
                </c:pt>
                <c:pt idx="32">
                  <c:v>3.2332674028799486</c:v>
                </c:pt>
                <c:pt idx="33">
                  <c:v>3.6705704686329255</c:v>
                </c:pt>
                <c:pt idx="34">
                  <c:v>4.1998602025422818</c:v>
                </c:pt>
                <c:pt idx="35">
                  <c:v>4.8477209903444631</c:v>
                </c:pt>
                <c:pt idx="36">
                  <c:v>5.6505084978401907</c:v>
                </c:pt>
                <c:pt idx="37">
                  <c:v>6.658617072588914</c:v>
                </c:pt>
                <c:pt idx="38">
                  <c:v>7.9427590668265466</c:v>
                </c:pt>
                <c:pt idx="39">
                  <c:v>9.6030369776159095</c:v>
                </c:pt>
                <c:pt idx="40">
                  <c:v>11.781338269926552</c:v>
                </c:pt>
                <c:pt idx="41">
                  <c:v>14.675739723155166</c:v>
                </c:pt>
                <c:pt idx="42">
                  <c:v>18.548498661885244</c:v>
                </c:pt>
                <c:pt idx="43">
                  <c:v>23.697153667122862</c:v>
                </c:pt>
                <c:pt idx="44">
                  <c:v>30.303957031476621</c:v>
                </c:pt>
                <c:pt idx="45">
                  <c:v>38.005170858983028</c:v>
                </c:pt>
                <c:pt idx="46">
                  <c:v>45.169534907493578</c:v>
                </c:pt>
                <c:pt idx="47">
                  <c:v>48.830961741681179</c:v>
                </c:pt>
                <c:pt idx="48">
                  <c:v>46.877505170816605</c:v>
                </c:pt>
                <c:pt idx="49">
                  <c:v>40.487527256432223</c:v>
                </c:pt>
                <c:pt idx="50">
                  <c:v>32.702048538197793</c:v>
                </c:pt>
                <c:pt idx="51">
                  <c:v>25.659005437768702</c:v>
                </c:pt>
                <c:pt idx="52">
                  <c:v>20.048273046591802</c:v>
                </c:pt>
                <c:pt idx="53">
                  <c:v>15.79780520288563</c:v>
                </c:pt>
                <c:pt idx="54">
                  <c:v>12.620901146359977</c:v>
                </c:pt>
                <c:pt idx="55">
                  <c:v>10.237432073781511</c:v>
                </c:pt>
                <c:pt idx="56">
                  <c:v>8.4287726819575095</c:v>
                </c:pt>
                <c:pt idx="57">
                  <c:v>7.0365493400719288</c:v>
                </c:pt>
                <c:pt idx="58">
                  <c:v>5.9487558222735117</c:v>
                </c:pt>
                <c:pt idx="59">
                  <c:v>5.0863915475089723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9B-5A47-9C8B-C1D60FDE4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8986383"/>
        <c:axId val="511234528"/>
      </c:scatterChart>
      <c:valAx>
        <c:axId val="12289863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234528"/>
        <c:crosses val="autoZero"/>
        <c:crossBetween val="midCat"/>
      </c:valAx>
      <c:valAx>
        <c:axId val="51123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89863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'Class Demo (1)'!$B$1</c:f>
              <c:strCache>
                <c:ptCount val="1"/>
                <c:pt idx="0">
                  <c:v>Y</c:v>
                </c:pt>
              </c:strCache>
            </c:strRef>
          </c:tx>
          <c:spPr>
            <a:ln w="508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'Class Demo (1)'!$A$2:$A$61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'Class Demo (1)'!$B$2:$B$61</c:f>
              <c:numCache>
                <c:formatCode>General</c:formatCode>
                <c:ptCount val="60"/>
                <c:pt idx="0">
                  <c:v>8.8385908437897296</c:v>
                </c:pt>
                <c:pt idx="1">
                  <c:v>10.22758166873324</c:v>
                </c:pt>
                <c:pt idx="2">
                  <c:v>12.01324942584827</c:v>
                </c:pt>
                <c:pt idx="3">
                  <c:v>14.365011873798069</c:v>
                </c:pt>
                <c:pt idx="4">
                  <c:v>17.54769241409506</c:v>
                </c:pt>
                <c:pt idx="5">
                  <c:v>21.98350717996502</c:v>
                </c:pt>
                <c:pt idx="6">
                  <c:v>28.34622629724435</c:v>
                </c:pt>
                <c:pt idx="7">
                  <c:v>37.653692783570612</c:v>
                </c:pt>
                <c:pt idx="8">
                  <c:v>51.101072322327518</c:v>
                </c:pt>
                <c:pt idx="9">
                  <c:v>68.614677479392014</c:v>
                </c:pt>
                <c:pt idx="10">
                  <c:v>84.693971681718295</c:v>
                </c:pt>
                <c:pt idx="11">
                  <c:v>87.900253618450051</c:v>
                </c:pt>
                <c:pt idx="12">
                  <c:v>76.231821893568792</c:v>
                </c:pt>
                <c:pt idx="13">
                  <c:v>60.790645174698597</c:v>
                </c:pt>
                <c:pt idx="14">
                  <c:v>49.12938650845966</c:v>
                </c:pt>
                <c:pt idx="15">
                  <c:v>42.358900692547323</c:v>
                </c:pt>
                <c:pt idx="16">
                  <c:v>39.65196412877826</c:v>
                </c:pt>
                <c:pt idx="17">
                  <c:v>40.315951202554437</c:v>
                </c:pt>
                <c:pt idx="18">
                  <c:v>44.188552551253842</c:v>
                </c:pt>
                <c:pt idx="19">
                  <c:v>51.618660973902919</c:v>
                </c:pt>
                <c:pt idx="20">
                  <c:v>63.295414378899828</c:v>
                </c:pt>
                <c:pt idx="21">
                  <c:v>79.603452336890541</c:v>
                </c:pt>
                <c:pt idx="22">
                  <c:v>98.7161987747605</c:v>
                </c:pt>
                <c:pt idx="23">
                  <c:v>113.753025128202</c:v>
                </c:pt>
                <c:pt idx="24">
                  <c:v>115.05962905798739</c:v>
                </c:pt>
                <c:pt idx="25">
                  <c:v>101.32958802390731</c:v>
                </c:pt>
                <c:pt idx="26">
                  <c:v>81.446714149908047</c:v>
                </c:pt>
                <c:pt idx="27">
                  <c:v>63.286334750966233</c:v>
                </c:pt>
                <c:pt idx="28">
                  <c:v>49.371933991176661</c:v>
                </c:pt>
                <c:pt idx="29">
                  <c:v>39.38721363410928</c:v>
                </c:pt>
                <c:pt idx="30">
                  <c:v>32.367461700708517</c:v>
                </c:pt>
                <c:pt idx="31">
                  <c:v>27.462744416935671</c:v>
                </c:pt>
                <c:pt idx="32">
                  <c:v>24.066582135235699</c:v>
                </c:pt>
                <c:pt idx="33">
                  <c:v>21.776553378519811</c:v>
                </c:pt>
                <c:pt idx="34">
                  <c:v>20.335767575142182</c:v>
                </c:pt>
                <c:pt idx="35">
                  <c:v>19.58819363351035</c:v>
                </c:pt>
                <c:pt idx="36">
                  <c:v>19.44980438198936</c:v>
                </c:pt>
                <c:pt idx="37">
                  <c:v>19.891606497904689</c:v>
                </c:pt>
                <c:pt idx="38">
                  <c:v>20.93061408425508</c:v>
                </c:pt>
                <c:pt idx="39">
                  <c:v>22.625327894718058</c:v>
                </c:pt>
                <c:pt idx="40">
                  <c:v>25.07161469077138</c:v>
                </c:pt>
                <c:pt idx="41">
                  <c:v>28.3917987446955</c:v>
                </c:pt>
                <c:pt idx="42">
                  <c:v>32.702657196797247</c:v>
                </c:pt>
                <c:pt idx="43">
                  <c:v>38.036458150582369</c:v>
                </c:pt>
                <c:pt idx="44">
                  <c:v>44.182637868336819</c:v>
                </c:pt>
                <c:pt idx="45">
                  <c:v>50.456715791957002</c:v>
                </c:pt>
                <c:pt idx="46">
                  <c:v>55.560266689785763</c:v>
                </c:pt>
                <c:pt idx="47">
                  <c:v>57.905838765481427</c:v>
                </c:pt>
                <c:pt idx="48">
                  <c:v>56.54211768200463</c:v>
                </c:pt>
                <c:pt idx="49">
                  <c:v>51.897145738408938</c:v>
                </c:pt>
                <c:pt idx="50">
                  <c:v>45.423556849210243</c:v>
                </c:pt>
                <c:pt idx="51">
                  <c:v>38.603262424705314</c:v>
                </c:pt>
                <c:pt idx="52">
                  <c:v>32.354901668663082</c:v>
                </c:pt>
                <c:pt idx="53">
                  <c:v>27.036725747769239</c:v>
                </c:pt>
                <c:pt idx="54">
                  <c:v>22.67368277704211</c:v>
                </c:pt>
                <c:pt idx="55">
                  <c:v>19.149970410578259</c:v>
                </c:pt>
                <c:pt idx="56">
                  <c:v>16.314739983966621</c:v>
                </c:pt>
                <c:pt idx="57">
                  <c:v>14.026865059933201</c:v>
                </c:pt>
                <c:pt idx="58">
                  <c:v>12.16878406861502</c:v>
                </c:pt>
                <c:pt idx="59">
                  <c:v>10.647403371393279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3E-B646-BB3E-34AF3A2EE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86930607"/>
        <c:axId val="887001647"/>
      </c:scatterChart>
      <c:valAx>
        <c:axId val="886930607"/>
        <c:scaling>
          <c:orientation val="minMax"/>
          <c:max val="102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7001647"/>
        <c:crosses val="autoZero"/>
        <c:crossBetween val="midCat"/>
        <c:majorUnit val="20"/>
      </c:valAx>
      <c:valAx>
        <c:axId val="887001647"/>
        <c:scaling>
          <c:orientation val="minMax"/>
          <c:max val="14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6930607"/>
        <c:crosses val="autoZero"/>
        <c:crossBetween val="midCat"/>
        <c:majorUnit val="30"/>
        <c:min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'Class Demo(2)'!$C$1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'Class Demo(2)'!$A$2:$A$61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'Class Demo(2)'!$C$2:$C$61</c:f>
              <c:numCache>
                <c:formatCode>General</c:formatCode>
                <c:ptCount val="60"/>
                <c:pt idx="0">
                  <c:v>3.8590843789728879E-2</c:v>
                </c:pt>
                <c:pt idx="1">
                  <c:v>1.4275816687332394</c:v>
                </c:pt>
                <c:pt idx="2">
                  <c:v>3.2132494258482698</c:v>
                </c:pt>
                <c:pt idx="3">
                  <c:v>5.5650118737980687</c:v>
                </c:pt>
                <c:pt idx="4">
                  <c:v>8.7476924140950594</c:v>
                </c:pt>
                <c:pt idx="5">
                  <c:v>13.183507179965019</c:v>
                </c:pt>
                <c:pt idx="6">
                  <c:v>19.546226297244349</c:v>
                </c:pt>
                <c:pt idx="7">
                  <c:v>28.853692783570612</c:v>
                </c:pt>
                <c:pt idx="8">
                  <c:v>42.301072322327514</c:v>
                </c:pt>
                <c:pt idx="9">
                  <c:v>59.814677479392017</c:v>
                </c:pt>
                <c:pt idx="10">
                  <c:v>75.893971681718298</c:v>
                </c:pt>
                <c:pt idx="11">
                  <c:v>79.100253618450054</c:v>
                </c:pt>
                <c:pt idx="12">
                  <c:v>67.431821893568795</c:v>
                </c:pt>
                <c:pt idx="13">
                  <c:v>51.990645174698599</c:v>
                </c:pt>
                <c:pt idx="14">
                  <c:v>40.329386508459663</c:v>
                </c:pt>
                <c:pt idx="15">
                  <c:v>33.558900692547326</c:v>
                </c:pt>
                <c:pt idx="16">
                  <c:v>30.85196412877826</c:v>
                </c:pt>
                <c:pt idx="17">
                  <c:v>31.515951202554437</c:v>
                </c:pt>
                <c:pt idx="18">
                  <c:v>35.388552551253838</c:v>
                </c:pt>
                <c:pt idx="19">
                  <c:v>42.818660973902922</c:v>
                </c:pt>
                <c:pt idx="20">
                  <c:v>54.495414378899824</c:v>
                </c:pt>
                <c:pt idx="21">
                  <c:v>70.803452336890544</c:v>
                </c:pt>
                <c:pt idx="22">
                  <c:v>89.916198774760502</c:v>
                </c:pt>
                <c:pt idx="23">
                  <c:v>104.953025128202</c:v>
                </c:pt>
                <c:pt idx="24">
                  <c:v>106.2596290579874</c:v>
                </c:pt>
                <c:pt idx="25">
                  <c:v>92.529588023907309</c:v>
                </c:pt>
                <c:pt idx="26">
                  <c:v>72.64671414990805</c:v>
                </c:pt>
                <c:pt idx="27">
                  <c:v>54.486334750966236</c:v>
                </c:pt>
                <c:pt idx="28">
                  <c:v>40.571933991176664</c:v>
                </c:pt>
                <c:pt idx="29">
                  <c:v>30.587213634109279</c:v>
                </c:pt>
                <c:pt idx="30">
                  <c:v>23.567461700708517</c:v>
                </c:pt>
                <c:pt idx="31">
                  <c:v>18.66274441693567</c:v>
                </c:pt>
                <c:pt idx="32">
                  <c:v>15.266582135235698</c:v>
                </c:pt>
                <c:pt idx="33">
                  <c:v>12.97655337851981</c:v>
                </c:pt>
                <c:pt idx="34">
                  <c:v>11.535767575142181</c:v>
                </c:pt>
                <c:pt idx="35">
                  <c:v>10.78819363351035</c:v>
                </c:pt>
                <c:pt idx="36">
                  <c:v>10.649804381989359</c:v>
                </c:pt>
                <c:pt idx="37">
                  <c:v>11.091606497904689</c:v>
                </c:pt>
                <c:pt idx="38">
                  <c:v>12.130614084255079</c:v>
                </c:pt>
                <c:pt idx="39">
                  <c:v>13.825327894718058</c:v>
                </c:pt>
                <c:pt idx="40">
                  <c:v>16.271614690771379</c:v>
                </c:pt>
                <c:pt idx="41">
                  <c:v>19.591798744695499</c:v>
                </c:pt>
                <c:pt idx="42">
                  <c:v>23.902657196797247</c:v>
                </c:pt>
                <c:pt idx="43">
                  <c:v>29.236458150582369</c:v>
                </c:pt>
                <c:pt idx="44">
                  <c:v>35.382637868336815</c:v>
                </c:pt>
                <c:pt idx="45">
                  <c:v>41.656715791956998</c:v>
                </c:pt>
                <c:pt idx="46">
                  <c:v>46.760266689785766</c:v>
                </c:pt>
                <c:pt idx="47">
                  <c:v>49.105838765481423</c:v>
                </c:pt>
                <c:pt idx="48">
                  <c:v>47.742117682004633</c:v>
                </c:pt>
                <c:pt idx="49">
                  <c:v>43.09714573840894</c:v>
                </c:pt>
                <c:pt idx="50">
                  <c:v>36.623556849210246</c:v>
                </c:pt>
                <c:pt idx="51">
                  <c:v>29.803262424705313</c:v>
                </c:pt>
                <c:pt idx="52">
                  <c:v>23.554901668663081</c:v>
                </c:pt>
                <c:pt idx="53">
                  <c:v>18.236725747769238</c:v>
                </c:pt>
                <c:pt idx="54">
                  <c:v>13.873682777042109</c:v>
                </c:pt>
                <c:pt idx="55">
                  <c:v>10.349970410578258</c:v>
                </c:pt>
                <c:pt idx="56">
                  <c:v>7.5147399839666207</c:v>
                </c:pt>
                <c:pt idx="57">
                  <c:v>5.2268650599331998</c:v>
                </c:pt>
                <c:pt idx="58">
                  <c:v>3.3687840686150192</c:v>
                </c:pt>
                <c:pt idx="59">
                  <c:v>1.8474033713932787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72-5B47-BDAC-01ED5D5FDA9B}"/>
            </c:ext>
          </c:extLst>
        </c:ser>
        <c:ser>
          <c:idx val="1"/>
          <c:order val="1"/>
          <c:tx>
            <c:strRef>
              <c:f>'Class Demo(2)'!$D$1</c:f>
              <c:strCache>
                <c:ptCount val="1"/>
                <c:pt idx="0">
                  <c:v>Peak1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14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9631-462A-91F3-B1087C2BEAE2}"/>
              </c:ext>
            </c:extLst>
          </c:dPt>
          <c:xVal>
            <c:numRef>
              <c:f>'Class Demo(2)'!$A$2:$A$61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'Class Demo(2)'!$D$2:$D$61</c:f>
              <c:numCache>
                <c:formatCode>General</c:formatCode>
                <c:ptCount val="60"/>
                <c:pt idx="0">
                  <c:v>3.9115868077017173</c:v>
                </c:pt>
                <c:pt idx="1">
                  <c:v>4.7077089109373729</c:v>
                </c:pt>
                <c:pt idx="2">
                  <c:v>5.7660878835364588</c:v>
                </c:pt>
                <c:pt idx="3">
                  <c:v>7.2107669692242258</c:v>
                </c:pt>
                <c:pt idx="4">
                  <c:v>9.243970171147172</c:v>
                </c:pt>
                <c:pt idx="5">
                  <c:v>12.207152973986775</c:v>
                </c:pt>
                <c:pt idx="6">
                  <c:v>16.693606915511076</c:v>
                </c:pt>
                <c:pt idx="7">
                  <c:v>23.735721349834296</c:v>
                </c:pt>
                <c:pt idx="8">
                  <c:v>34.963268116496643</c:v>
                </c:pt>
                <c:pt idx="9">
                  <c:v>51.771275329400503</c:v>
                </c:pt>
                <c:pt idx="10">
                  <c:v>70.06015707773615</c:v>
                </c:pt>
                <c:pt idx="11">
                  <c:v>74.213719485881313</c:v>
                </c:pt>
                <c:pt idx="12">
                  <c:v>59.104521402995672</c:v>
                </c:pt>
                <c:pt idx="13">
                  <c:v>40.638523064600037</c:v>
                </c:pt>
                <c:pt idx="14">
                  <c:v>27.368287516997487</c:v>
                </c:pt>
                <c:pt idx="15">
                  <c:v>18.970465844982233</c:v>
                </c:pt>
                <c:pt idx="16">
                  <c:v>13.673936660661708</c:v>
                </c:pt>
                <c:pt idx="17">
                  <c:v>10.225620943424865</c:v>
                </c:pt>
                <c:pt idx="18">
                  <c:v>7.8927378534003916</c:v>
                </c:pt>
                <c:pt idx="19">
                  <c:v>6.2559683917483797</c:v>
                </c:pt>
                <c:pt idx="20">
                  <c:v>5.0699810844077229</c:v>
                </c:pt>
                <c:pt idx="21">
                  <c:v>4.1862922383832295</c:v>
                </c:pt>
                <c:pt idx="22">
                  <c:v>3.5118059973801179</c:v>
                </c:pt>
                <c:pt idx="23">
                  <c:v>2.9861790033263444</c:v>
                </c:pt>
                <c:pt idx="24">
                  <c:v>2.5690966519870178</c:v>
                </c:pt>
                <c:pt idx="25">
                  <c:v>2.2328851085411667</c:v>
                </c:pt>
                <c:pt idx="26">
                  <c:v>1.9580825061901996</c:v>
                </c:pt>
                <c:pt idx="27">
                  <c:v>1.7307033388482129</c:v>
                </c:pt>
                <c:pt idx="28">
                  <c:v>1.540501464125227</c:v>
                </c:pt>
                <c:pt idx="29">
                  <c:v>1.3798390563649152</c:v>
                </c:pt>
                <c:pt idx="30">
                  <c:v>1.2429330485656596</c:v>
                </c:pt>
                <c:pt idx="31">
                  <c:v>1.1253424939319461</c:v>
                </c:pt>
                <c:pt idx="32">
                  <c:v>1.0236131322853346</c:v>
                </c:pt>
                <c:pt idx="33">
                  <c:v>0.93502664068387509</c:v>
                </c:pt>
                <c:pt idx="34">
                  <c:v>0.85742090533850035</c:v>
                </c:pt>
                <c:pt idx="35">
                  <c:v>0.78905930883306497</c:v>
                </c:pt>
                <c:pt idx="36">
                  <c:v>0.72853438272365656</c:v>
                </c:pt>
                <c:pt idx="37">
                  <c:v>0.67469590729443918</c:v>
                </c:pt>
                <c:pt idx="38">
                  <c:v>0.62659663833675161</c:v>
                </c:pt>
                <c:pt idx="39">
                  <c:v>0.58345090298527891</c:v>
                </c:pt>
                <c:pt idx="40">
                  <c:v>0.54460270045956793</c:v>
                </c:pt>
                <c:pt idx="41">
                  <c:v>0.50950089916941799</c:v>
                </c:pt>
                <c:pt idx="42">
                  <c:v>0.47767978559435009</c:v>
                </c:pt>
                <c:pt idx="43">
                  <c:v>0.44874368743065157</c:v>
                </c:pt>
                <c:pt idx="44">
                  <c:v>0.42235472593744727</c:v>
                </c:pt>
                <c:pt idx="45">
                  <c:v>0.39822299161886299</c:v>
                </c:pt>
                <c:pt idx="46">
                  <c:v>0.37609861127552574</c:v>
                </c:pt>
                <c:pt idx="47">
                  <c:v>0.35576530210368995</c:v>
                </c:pt>
                <c:pt idx="48">
                  <c:v>0.33703510307265205</c:v>
                </c:pt>
                <c:pt idx="49">
                  <c:v>0.31974404445492388</c:v>
                </c:pt>
                <c:pt idx="50">
                  <c:v>0.30374856959510532</c:v>
                </c:pt>
                <c:pt idx="51">
                  <c:v>0.28892256339379191</c:v>
                </c:pt>
                <c:pt idx="52">
                  <c:v>0.27515487286579265</c:v>
                </c:pt>
                <c:pt idx="53">
                  <c:v>0.26234722890946949</c:v>
                </c:pt>
                <c:pt idx="54">
                  <c:v>0.25041249685176892</c:v>
                </c:pt>
                <c:pt idx="55">
                  <c:v>0.23927319770491715</c:v>
                </c:pt>
                <c:pt idx="56">
                  <c:v>0.22886025334571186</c:v>
                </c:pt>
                <c:pt idx="57">
                  <c:v>0.21911191772453636</c:v>
                </c:pt>
                <c:pt idx="58">
                  <c:v>0.20997286326870865</c:v>
                </c:pt>
                <c:pt idx="59">
                  <c:v>0.20139339727276112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72-5B47-BDAC-01ED5D5FDA9B}"/>
            </c:ext>
          </c:extLst>
        </c:ser>
        <c:ser>
          <c:idx val="2"/>
          <c:order val="2"/>
          <c:tx>
            <c:strRef>
              <c:f>'Class Demo(2)'!$E$1</c:f>
              <c:strCache>
                <c:ptCount val="1"/>
                <c:pt idx="0">
                  <c:v>Peak2 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'Class Demo(2)'!$A$2:$A$61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'Class Demo(2)'!$E$2:$E$61</c:f>
              <c:numCache>
                <c:formatCode>General</c:formatCode>
                <c:ptCount val="60"/>
                <c:pt idx="0">
                  <c:v>1.9269481538817392</c:v>
                </c:pt>
                <c:pt idx="1">
                  <c:v>2.0980227890806993</c:v>
                </c:pt>
                <c:pt idx="2">
                  <c:v>2.2927492163377878</c:v>
                </c:pt>
                <c:pt idx="3">
                  <c:v>2.5156575132153676</c:v>
                </c:pt>
                <c:pt idx="4">
                  <c:v>2.7724053868834049</c:v>
                </c:pt>
                <c:pt idx="5">
                  <c:v>3.0701285122849002</c:v>
                </c:pt>
                <c:pt idx="6">
                  <c:v>3.4179229424865007</c:v>
                </c:pt>
                <c:pt idx="7">
                  <c:v>3.8275187251428542</c:v>
                </c:pt>
                <c:pt idx="8">
                  <c:v>4.3142347490716331</c:v>
                </c:pt>
                <c:pt idx="9">
                  <c:v>4.898354246895309</c:v>
                </c:pt>
                <c:pt idx="10">
                  <c:v>5.6071407820845574</c:v>
                </c:pt>
                <c:pt idx="11">
                  <c:v>6.4778476733096726</c:v>
                </c:pt>
                <c:pt idx="12">
                  <c:v>7.5622977251932122</c:v>
                </c:pt>
                <c:pt idx="13">
                  <c:v>8.9339913466278134</c:v>
                </c:pt>
                <c:pt idx="14">
                  <c:v>10.699352694721135</c:v>
                </c:pt>
                <c:pt idx="15">
                  <c:v>13.015821102593023</c:v>
                </c:pt>
                <c:pt idx="16">
                  <c:v>16.121235893320844</c:v>
                </c:pt>
                <c:pt idx="17">
                  <c:v>20.381199741788748</c:v>
                </c:pt>
                <c:pt idx="18">
                  <c:v>26.361506730133129</c:v>
                </c:pt>
                <c:pt idx="19">
                  <c:v>34.918877552489221</c:v>
                </c:pt>
                <c:pt idx="20">
                  <c:v>47.223398225831886</c:v>
                </c:pt>
                <c:pt idx="21">
                  <c:v>64.314827805888569</c:v>
                </c:pt>
                <c:pt idx="22">
                  <c:v>85.066440808418491</c:v>
                </c:pt>
                <c:pt idx="23">
                  <c:v>102.07255701756409</c:v>
                </c:pt>
                <c:pt idx="24">
                  <c:v>103.38246338612629</c:v>
                </c:pt>
                <c:pt idx="25">
                  <c:v>87.849372613275406</c:v>
                </c:pt>
                <c:pt idx="26">
                  <c:v>66.9888693244921</c:v>
                </c:pt>
                <c:pt idx="27">
                  <c:v>49.244059441692485</c:v>
                </c:pt>
                <c:pt idx="28">
                  <c:v>36.336397011822619</c:v>
                </c:pt>
                <c:pt idx="29">
                  <c:v>27.345831539759097</c:v>
                </c:pt>
                <c:pt idx="30">
                  <c:v>21.074324056817876</c:v>
                </c:pt>
                <c:pt idx="31">
                  <c:v>16.620130020728002</c:v>
                </c:pt>
                <c:pt idx="32">
                  <c:v>13.383418069825058</c:v>
                </c:pt>
                <c:pt idx="33">
                  <c:v>10.976335533628015</c:v>
                </c:pt>
                <c:pt idx="34">
                  <c:v>9.147015385603833</c:v>
                </c:pt>
                <c:pt idx="35">
                  <c:v>7.7291757587297605</c:v>
                </c:pt>
                <c:pt idx="36">
                  <c:v>6.6107416533489571</c:v>
                </c:pt>
                <c:pt idx="37">
                  <c:v>5.7145323802215255</c:v>
                </c:pt>
                <c:pt idx="38">
                  <c:v>4.986278585440588</c:v>
                </c:pt>
                <c:pt idx="39">
                  <c:v>4.3870670654944899</c:v>
                </c:pt>
                <c:pt idx="40">
                  <c:v>3.8884859149089444</c:v>
                </c:pt>
                <c:pt idx="41">
                  <c:v>3.4694427726737795</c:v>
                </c:pt>
                <c:pt idx="42">
                  <c:v>3.1140388408823303</c:v>
                </c:pt>
                <c:pt idx="43">
                  <c:v>2.8101218426085399</c:v>
                </c:pt>
                <c:pt idx="44">
                  <c:v>2.5482837922930579</c:v>
                </c:pt>
                <c:pt idx="45">
                  <c:v>2.3211554475906402</c:v>
                </c:pt>
                <c:pt idx="46">
                  <c:v>2.122902025633409</c:v>
                </c:pt>
                <c:pt idx="47">
                  <c:v>1.9488576499590302</c:v>
                </c:pt>
                <c:pt idx="48">
                  <c:v>1.7952568645897391</c:v>
                </c:pt>
                <c:pt idx="49">
                  <c:v>1.6590350208376174</c:v>
                </c:pt>
                <c:pt idx="50">
                  <c:v>1.5376781750701822</c:v>
                </c:pt>
                <c:pt idx="51">
                  <c:v>1.4291090165142597</c:v>
                </c:pt>
                <c:pt idx="52">
                  <c:v>1.3315993163509001</c:v>
                </c:pt>
                <c:pt idx="53">
                  <c:v>1.2437021089801039</c:v>
                </c:pt>
                <c:pt idx="54">
                  <c:v>1.1641987023589566</c:v>
                </c:pt>
                <c:pt idx="55">
                  <c:v>1.0920569381262597</c:v>
                </c:pt>
                <c:pt idx="56">
                  <c:v>1.0263980620472692</c:v>
                </c:pt>
                <c:pt idx="57">
                  <c:v>0.96647023972588464</c:v>
                </c:pt>
                <c:pt idx="58">
                  <c:v>0.91162724141989127</c:v>
                </c:pt>
                <c:pt idx="59">
                  <c:v>0.86131117760463494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72-5B47-BDAC-01ED5D5FDA9B}"/>
            </c:ext>
          </c:extLst>
        </c:ser>
        <c:ser>
          <c:idx val="3"/>
          <c:order val="3"/>
          <c:tx>
            <c:strRef>
              <c:f>'Class Demo(2)'!$F$1</c:f>
              <c:strCache>
                <c:ptCount val="1"/>
                <c:pt idx="0">
                  <c:v>Peak 3 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xVal>
            <c:numRef>
              <c:f>'Class Demo(2)'!$A$2:$A$61</c:f>
              <c:numCache>
                <c:formatCode>General</c:formatCode>
                <c:ptCount val="60"/>
                <c:pt idx="0">
                  <c:v>0</c:v>
                </c:pt>
                <c:pt idx="1">
                  <c:v>1.6949152542372881</c:v>
                </c:pt>
                <c:pt idx="2">
                  <c:v>3.3898305084745761</c:v>
                </c:pt>
                <c:pt idx="3">
                  <c:v>5.0847457627118642</c:v>
                </c:pt>
                <c:pt idx="4">
                  <c:v>6.7796610169491522</c:v>
                </c:pt>
                <c:pt idx="5">
                  <c:v>8.4745762711864394</c:v>
                </c:pt>
                <c:pt idx="6">
                  <c:v>10.16949152542373</c:v>
                </c:pt>
                <c:pt idx="7">
                  <c:v>11.864406779661021</c:v>
                </c:pt>
                <c:pt idx="8">
                  <c:v>13.559322033898299</c:v>
                </c:pt>
                <c:pt idx="9">
                  <c:v>15.25423728813559</c:v>
                </c:pt>
                <c:pt idx="10">
                  <c:v>16.949152542372879</c:v>
                </c:pt>
                <c:pt idx="11">
                  <c:v>18.64406779661017</c:v>
                </c:pt>
                <c:pt idx="12">
                  <c:v>20.33898305084746</c:v>
                </c:pt>
                <c:pt idx="13">
                  <c:v>22.03389830508474</c:v>
                </c:pt>
                <c:pt idx="14">
                  <c:v>23.728813559322031</c:v>
                </c:pt>
                <c:pt idx="15">
                  <c:v>25.423728813559318</c:v>
                </c:pt>
                <c:pt idx="16">
                  <c:v>27.118644067796609</c:v>
                </c:pt>
                <c:pt idx="17">
                  <c:v>28.8135593220339</c:v>
                </c:pt>
                <c:pt idx="18">
                  <c:v>30.50847457627118</c:v>
                </c:pt>
                <c:pt idx="19">
                  <c:v>32.20338983050847</c:v>
                </c:pt>
                <c:pt idx="20">
                  <c:v>33.898305084745758</c:v>
                </c:pt>
                <c:pt idx="21">
                  <c:v>35.593220338983052</c:v>
                </c:pt>
                <c:pt idx="22">
                  <c:v>37.288135593220339</c:v>
                </c:pt>
                <c:pt idx="23">
                  <c:v>38.983050847457633</c:v>
                </c:pt>
                <c:pt idx="24">
                  <c:v>40.677966101694913</c:v>
                </c:pt>
                <c:pt idx="25">
                  <c:v>42.372881355932201</c:v>
                </c:pt>
                <c:pt idx="26">
                  <c:v>44.067796610169488</c:v>
                </c:pt>
                <c:pt idx="27">
                  <c:v>45.762711864406768</c:v>
                </c:pt>
                <c:pt idx="28">
                  <c:v>47.457627118644069</c:v>
                </c:pt>
                <c:pt idx="29">
                  <c:v>49.152542372881364</c:v>
                </c:pt>
                <c:pt idx="30">
                  <c:v>50.847457627118636</c:v>
                </c:pt>
                <c:pt idx="31">
                  <c:v>52.542372881355931</c:v>
                </c:pt>
                <c:pt idx="32">
                  <c:v>54.237288135593218</c:v>
                </c:pt>
                <c:pt idx="33">
                  <c:v>55.932203389830512</c:v>
                </c:pt>
                <c:pt idx="34">
                  <c:v>57.627118644067792</c:v>
                </c:pt>
                <c:pt idx="35">
                  <c:v>59.322033898305079</c:v>
                </c:pt>
                <c:pt idx="36">
                  <c:v>61.016949152542367</c:v>
                </c:pt>
                <c:pt idx="37">
                  <c:v>62.711864406779661</c:v>
                </c:pt>
                <c:pt idx="38">
                  <c:v>64.406779661016941</c:v>
                </c:pt>
                <c:pt idx="39">
                  <c:v>66.101694915254228</c:v>
                </c:pt>
                <c:pt idx="40">
                  <c:v>67.796610169491515</c:v>
                </c:pt>
                <c:pt idx="41">
                  <c:v>69.491525423728817</c:v>
                </c:pt>
                <c:pt idx="42">
                  <c:v>71.186440677966104</c:v>
                </c:pt>
                <c:pt idx="43">
                  <c:v>72.881355932203391</c:v>
                </c:pt>
                <c:pt idx="44">
                  <c:v>74.576271186440678</c:v>
                </c:pt>
                <c:pt idx="45">
                  <c:v>76.271186440677965</c:v>
                </c:pt>
                <c:pt idx="46">
                  <c:v>77.966101694915253</c:v>
                </c:pt>
                <c:pt idx="47">
                  <c:v>79.66101694915254</c:v>
                </c:pt>
                <c:pt idx="48">
                  <c:v>81.355932203389827</c:v>
                </c:pt>
                <c:pt idx="49">
                  <c:v>83.050847457627114</c:v>
                </c:pt>
                <c:pt idx="50">
                  <c:v>84.745762711864401</c:v>
                </c:pt>
                <c:pt idx="51">
                  <c:v>86.440677966101688</c:v>
                </c:pt>
                <c:pt idx="52">
                  <c:v>88.135593220338976</c:v>
                </c:pt>
                <c:pt idx="53">
                  <c:v>89.830508474576263</c:v>
                </c:pt>
                <c:pt idx="54">
                  <c:v>91.52542372881355</c:v>
                </c:pt>
                <c:pt idx="55">
                  <c:v>93.220338983050837</c:v>
                </c:pt>
                <c:pt idx="56">
                  <c:v>94.915254237288138</c:v>
                </c:pt>
                <c:pt idx="57">
                  <c:v>96.610169491525426</c:v>
                </c:pt>
                <c:pt idx="58">
                  <c:v>98.305084745762713</c:v>
                </c:pt>
                <c:pt idx="59">
                  <c:v>100</c:v>
                </c:pt>
              </c:numCache>
            </c:numRef>
          </c:xVal>
          <c:yVal>
            <c:numRef>
              <c:f>'Class Demo(2)'!$F$2:$F$61</c:f>
              <c:numCache>
                <c:formatCode>General</c:formatCode>
                <c:ptCount val="60"/>
                <c:pt idx="0">
                  <c:v>0.35633895278118216</c:v>
                </c:pt>
                <c:pt idx="1">
                  <c:v>0.37182669662997292</c:v>
                </c:pt>
                <c:pt idx="2">
                  <c:v>0.38834374616263601</c:v>
                </c:pt>
                <c:pt idx="3">
                  <c:v>0.40598310544777788</c:v>
                </c:pt>
                <c:pt idx="4">
                  <c:v>0.42484849255781909</c:v>
                </c:pt>
                <c:pt idx="5">
                  <c:v>0.44505585062418684</c:v>
                </c:pt>
                <c:pt idx="6">
                  <c:v>0.46673511261663142</c:v>
                </c:pt>
                <c:pt idx="7">
                  <c:v>0.49003226954488099</c:v>
                </c:pt>
                <c:pt idx="8">
                  <c:v>0.51511180296143544</c:v>
                </c:pt>
                <c:pt idx="9">
                  <c:v>0.54215955667858318</c:v>
                </c:pt>
                <c:pt idx="10">
                  <c:v>0.57138614031888757</c:v>
                </c:pt>
                <c:pt idx="11">
                  <c:v>0.60303097977595621</c:v>
                </c:pt>
                <c:pt idx="12">
                  <c:v>0.63736715830446089</c:v>
                </c:pt>
                <c:pt idx="13">
                  <c:v>0.67470722870022803</c:v>
                </c:pt>
                <c:pt idx="14">
                  <c:v>0.71541022444909264</c:v>
                </c:pt>
                <c:pt idx="15">
                  <c:v>0.75989015930733594</c:v>
                </c:pt>
                <c:pt idx="16">
                  <c:v>0.80862638529009956</c:v>
                </c:pt>
                <c:pt idx="17">
                  <c:v>0.86217628503718935</c:v>
                </c:pt>
                <c:pt idx="18">
                  <c:v>0.92119091507733608</c:v>
                </c:pt>
                <c:pt idx="19">
                  <c:v>0.98643440431178042</c:v>
                </c:pt>
                <c:pt idx="20">
                  <c:v>1.0588081649750605</c:v>
                </c:pt>
                <c:pt idx="21">
                  <c:v>1.1393813168513782</c:v>
                </c:pt>
                <c:pt idx="22">
                  <c:v>1.229429196163071</c:v>
                </c:pt>
                <c:pt idx="23">
                  <c:v>1.3304824712643983</c:v>
                </c:pt>
                <c:pt idx="24">
                  <c:v>1.4443902956079466</c:v>
                </c:pt>
                <c:pt idx="25">
                  <c:v>1.5734022090853723</c:v>
                </c:pt>
                <c:pt idx="26">
                  <c:v>1.7202753231587811</c:v>
                </c:pt>
                <c:pt idx="27">
                  <c:v>1.8884159519626318</c:v>
                </c:pt>
                <c:pt idx="28">
                  <c:v>2.0820686754669913</c:v>
                </c:pt>
                <c:pt idx="29">
                  <c:v>2.3065714496755079</c:v>
                </c:pt>
                <c:pt idx="30">
                  <c:v>2.568703756654009</c:v>
                </c:pt>
                <c:pt idx="31">
                  <c:v>2.8771673893035405</c:v>
                </c:pt>
                <c:pt idx="32">
                  <c:v>3.2432586041197733</c:v>
                </c:pt>
                <c:pt idx="33">
                  <c:v>3.6818196575249873</c:v>
                </c:pt>
                <c:pt idx="34">
                  <c:v>4.2126027029801243</c:v>
                </c:pt>
                <c:pt idx="35">
                  <c:v>4.8622477962001653</c:v>
                </c:pt>
                <c:pt idx="36">
                  <c:v>5.6671800240470684</c:v>
                </c:pt>
                <c:pt idx="37">
                  <c:v>6.6778782930812852</c:v>
                </c:pt>
                <c:pt idx="38">
                  <c:v>7.9651526626230593</c:v>
                </c:pt>
                <c:pt idx="39">
                  <c:v>9.6292050893003598</c:v>
                </c:pt>
                <c:pt idx="40">
                  <c:v>11.811989483074434</c:v>
                </c:pt>
                <c:pt idx="41">
                  <c:v>14.711527813711619</c:v>
                </c:pt>
                <c:pt idx="42">
                  <c:v>18.589704007867468</c:v>
                </c:pt>
                <c:pt idx="43">
                  <c:v>23.742997484839453</c:v>
                </c:pt>
                <c:pt idx="44">
                  <c:v>30.351505152601206</c:v>
                </c:pt>
                <c:pt idx="45">
                  <c:v>38.048768109860582</c:v>
                </c:pt>
                <c:pt idx="46">
                  <c:v>45.203920230578177</c:v>
                </c:pt>
                <c:pt idx="47">
                  <c:v>48.859040865060429</c:v>
                </c:pt>
                <c:pt idx="48">
                  <c:v>46.910348770774192</c:v>
                </c:pt>
                <c:pt idx="49">
                  <c:v>40.530749831207764</c:v>
                </c:pt>
                <c:pt idx="50">
                  <c:v>32.751295579618343</c:v>
                </c:pt>
                <c:pt idx="51">
                  <c:v>25.707725981904705</c:v>
                </c:pt>
                <c:pt idx="52">
                  <c:v>20.092573951668758</c:v>
                </c:pt>
                <c:pt idx="53">
                  <c:v>15.836415770509657</c:v>
                </c:pt>
                <c:pt idx="54">
                  <c:v>12.653947557633142</c:v>
                </c:pt>
                <c:pt idx="55">
                  <c:v>10.265570956473578</c:v>
                </c:pt>
                <c:pt idx="56">
                  <c:v>8.4527698464783896</c:v>
                </c:pt>
                <c:pt idx="57">
                  <c:v>7.0571137743441721</c:v>
                </c:pt>
                <c:pt idx="58">
                  <c:v>5.9664905538098454</c:v>
                </c:pt>
                <c:pt idx="59">
                  <c:v>5.1017912825010825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C72-5B47-BDAC-01ED5D5FD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64324400"/>
        <c:axId val="1229398799"/>
      </c:scatterChart>
      <c:valAx>
        <c:axId val="3643244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29398799"/>
        <c:crosses val="autoZero"/>
        <c:crossBetween val="midCat"/>
      </c:valAx>
      <c:valAx>
        <c:axId val="1229398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432440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723900</xdr:colOff>
      <xdr:row>11</xdr:row>
      <xdr:rowOff>50800</xdr:rowOff>
    </xdr:from>
    <xdr:to>
      <xdr:col>22</xdr:col>
      <xdr:colOff>139700</xdr:colOff>
      <xdr:row>28</xdr:row>
      <xdr:rowOff>12700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4CF2CE1-1C61-4E46-8B1A-20874BBDA7BF}"/>
                </a:ext>
              </a:extLst>
            </xdr:cNvPr>
            <xdr:cNvSpPr txBox="1"/>
          </xdr:nvSpPr>
          <xdr:spPr>
            <a:xfrm>
              <a:off x="11455400" y="2146300"/>
              <a:ext cx="6845300" cy="32004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2400"/>
                <a:t>Y(x)</a:t>
              </a:r>
              <a:r>
                <a:rPr lang="en-US" sz="24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𝐼</m:t>
                      </m:r>
                    </m:num>
                    <m:den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[1+(</m:t>
                      </m:r>
                      <m:f>
                        <m:fPr>
                          <m:ctrlPr>
                            <a:rPr lang="en-US" sz="2400" b="0" i="1" baseline="0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en-US" sz="24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𝛾</m:t>
                          </m:r>
                        </m:den>
                      </m:f>
                      <m:sSup>
                        <m:sSupPr>
                          <m:ctrlPr>
                            <a:rPr lang="en-US" sz="2400" b="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]</m:t>
                      </m:r>
                    </m:den>
                  </m:f>
                </m:oMath>
              </a14:m>
              <a:endParaRPr lang="en-US" sz="2400"/>
            </a:p>
            <a:p>
              <a:r>
                <a:rPr lang="en-US" sz="2400"/>
                <a:t>where </a:t>
              </a:r>
            </a:p>
            <a:p>
              <a:r>
                <a:rPr lang="en-US" sz="2400"/>
                <a:t>I= peak Intensity (max value of Y at the center</a:t>
              </a:r>
            </a:p>
            <a:p>
              <a:r>
                <a:rPr lang="en-US" sz="2400"/>
                <a:t>a= centre position (location of peak along the x-axis)</a:t>
              </a:r>
            </a:p>
            <a:p>
              <a:r>
                <a:rPr lang="en-US" sz="2400"/>
                <a:t>𝛄= scale</a:t>
              </a:r>
              <a:r>
                <a:rPr lang="en-US" sz="2400" baseline="0"/>
                <a:t> parameter (controls the width of the peak)</a:t>
              </a:r>
            </a:p>
            <a:p>
              <a:r>
                <a:rPr lang="en-US" sz="2400" baseline="0"/>
                <a:t>Y(x)= intensity/amplitude at a given x</a:t>
              </a:r>
              <a:endParaRPr lang="en-US" sz="2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4CF2CE1-1C61-4E46-8B1A-20874BBDA7BF}"/>
                </a:ext>
              </a:extLst>
            </xdr:cNvPr>
            <xdr:cNvSpPr txBox="1"/>
          </xdr:nvSpPr>
          <xdr:spPr>
            <a:xfrm>
              <a:off x="11455400" y="2146300"/>
              <a:ext cx="6845300" cy="32004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2400"/>
                <a:t>Y(x)</a:t>
              </a:r>
              <a:r>
                <a:rPr lang="en-US" sz="2400" baseline="0"/>
                <a:t> = </a:t>
              </a:r>
              <a:r>
                <a:rPr lang="en-US" sz="2400" b="0" i="0" baseline="0">
                  <a:latin typeface="Cambria Math" panose="02040503050406030204" pitchFamily="18" charset="0"/>
                </a:rPr>
                <a:t>𝐼/([1+((𝑥−𝑎)/</a:t>
              </a:r>
              <a:r>
                <a:rPr lang="en-US" sz="24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𝛾 </a:t>
              </a:r>
              <a:r>
                <a:rPr lang="en-US" sz="2400" b="0" i="0" baseline="0">
                  <a:latin typeface="Cambria Math" panose="02040503050406030204" pitchFamily="18" charset="0"/>
                </a:rPr>
                <a:t>)^2])</a:t>
              </a:r>
              <a:endParaRPr lang="en-US" sz="2400"/>
            </a:p>
            <a:p>
              <a:r>
                <a:rPr lang="en-US" sz="2400"/>
                <a:t>where </a:t>
              </a:r>
            </a:p>
            <a:p>
              <a:r>
                <a:rPr lang="en-US" sz="2400"/>
                <a:t>I= peak Intensity (max value of Y at the center</a:t>
              </a:r>
            </a:p>
            <a:p>
              <a:r>
                <a:rPr lang="en-US" sz="2400"/>
                <a:t>a= centre position (location of peak along the x-axis)</a:t>
              </a:r>
            </a:p>
            <a:p>
              <a:r>
                <a:rPr lang="en-US" sz="2400"/>
                <a:t>𝛄= scale</a:t>
              </a:r>
              <a:r>
                <a:rPr lang="en-US" sz="2400" baseline="0"/>
                <a:t> parameter (controls the width of the peak)</a:t>
              </a:r>
            </a:p>
            <a:p>
              <a:r>
                <a:rPr lang="en-US" sz="2400" baseline="0"/>
                <a:t>Y(x)= intensity/amplitude at a given x</a:t>
              </a:r>
              <a:endParaRPr lang="en-US" sz="2400"/>
            </a:p>
          </xdr:txBody>
        </xdr:sp>
      </mc:Fallback>
    </mc:AlternateContent>
    <xdr:clientData/>
  </xdr:twoCellAnchor>
  <xdr:twoCellAnchor>
    <xdr:from>
      <xdr:col>8</xdr:col>
      <xdr:colOff>571500</xdr:colOff>
      <xdr:row>9</xdr:row>
      <xdr:rowOff>76200</xdr:rowOff>
    </xdr:from>
    <xdr:to>
      <xdr:col>18</xdr:col>
      <xdr:colOff>355600</xdr:colOff>
      <xdr:row>37</xdr:row>
      <xdr:rowOff>177800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75D2099-63AD-0AAB-308D-554CCDE4BC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660400</xdr:colOff>
      <xdr:row>2</xdr:row>
      <xdr:rowOff>0</xdr:rowOff>
    </xdr:from>
    <xdr:to>
      <xdr:col>14</xdr:col>
      <xdr:colOff>558800</xdr:colOff>
      <xdr:row>35</xdr:row>
      <xdr:rowOff>101600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6C2FB2D-B793-344B-8011-87D9285D1F3C}"/>
                </a:ext>
              </a:extLst>
            </xdr:cNvPr>
            <xdr:cNvSpPr txBox="1"/>
          </xdr:nvSpPr>
          <xdr:spPr>
            <a:xfrm>
              <a:off x="2311400" y="381000"/>
              <a:ext cx="9804400" cy="63881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2400"/>
                <a:t>Y(x)</a:t>
              </a:r>
              <a:r>
                <a:rPr lang="en-US" sz="2400" baseline="0"/>
                <a:t> = </a:t>
              </a:r>
              <a14:m>
                <m:oMath xmlns:m="http://schemas.openxmlformats.org/officeDocument/2006/math">
                  <m:f>
                    <m:fPr>
                      <m:ctrlPr>
                        <a:rPr lang="en-US" sz="2400" i="1" baseline="0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𝐼</m:t>
                      </m:r>
                    </m:num>
                    <m:den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[1+(</m:t>
                      </m:r>
                      <m:f>
                        <m:fPr>
                          <m:ctrlPr>
                            <a:rPr lang="en-US" sz="2400" b="0" i="1" baseline="0">
                              <a:latin typeface="Cambria Math" panose="02040503050406030204" pitchFamily="18" charset="0"/>
                            </a:rPr>
                          </m:ctrlPr>
                        </m:fPr>
                        <m:num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𝑥</m:t>
                          </m:r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𝑎</m:t>
                          </m:r>
                        </m:num>
                        <m:den>
                          <m:r>
                            <a:rPr lang="en-US" sz="2400" b="0" i="1" baseline="0"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𝛾</m:t>
                          </m:r>
                        </m:den>
                      </m:f>
                      <m:sSup>
                        <m:sSupPr>
                          <m:ctrlPr>
                            <a:rPr lang="en-US" sz="2400" b="0" i="1" baseline="0">
                              <a:latin typeface="Cambria Math" panose="02040503050406030204" pitchFamily="18" charset="0"/>
                            </a:rPr>
                          </m:ctrlPr>
                        </m:sSupPr>
                        <m:e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)</m:t>
                          </m:r>
                        </m:e>
                        <m:sup>
                          <m:r>
                            <a:rPr lang="en-US" sz="2400" b="0" i="1" baseline="0">
                              <a:latin typeface="Cambria Math" panose="02040503050406030204" pitchFamily="18" charset="0"/>
                            </a:rPr>
                            <m:t>2</m:t>
                          </m:r>
                        </m:sup>
                      </m:sSup>
                      <m:r>
                        <a:rPr lang="en-US" sz="2400" b="0" i="1" baseline="0">
                          <a:latin typeface="Cambria Math" panose="02040503050406030204" pitchFamily="18" charset="0"/>
                        </a:rPr>
                        <m:t>]</m:t>
                      </m:r>
                    </m:den>
                  </m:f>
                </m:oMath>
              </a14:m>
              <a:endParaRPr lang="en-US" sz="2400"/>
            </a:p>
            <a:p>
              <a:r>
                <a:rPr lang="en-US" sz="2400"/>
                <a:t>where </a:t>
              </a:r>
            </a:p>
            <a:p>
              <a:r>
                <a:rPr lang="en-US" sz="2400"/>
                <a:t>I= peak Intensity (max value of Y at the center</a:t>
              </a:r>
            </a:p>
            <a:p>
              <a:r>
                <a:rPr lang="en-US" sz="2400"/>
                <a:t>a= centre position (location of peak along the x-axis)</a:t>
              </a:r>
            </a:p>
            <a:p>
              <a:r>
                <a:rPr lang="en-US" sz="2400"/>
                <a:t>𝛄= scale</a:t>
              </a:r>
              <a:r>
                <a:rPr lang="en-US" sz="2400" baseline="0"/>
                <a:t> parameter (controls the width of the peak)</a:t>
              </a:r>
            </a:p>
            <a:p>
              <a:r>
                <a:rPr lang="en-US" sz="2400" baseline="0"/>
                <a:t>Y(x)= intensity/amplitude at a given x</a:t>
              </a:r>
            </a:p>
            <a:p>
              <a:endParaRPr lang="en-US" sz="24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E6C2FB2D-B793-344B-8011-87D9285D1F3C}"/>
                </a:ext>
              </a:extLst>
            </xdr:cNvPr>
            <xdr:cNvSpPr txBox="1"/>
          </xdr:nvSpPr>
          <xdr:spPr>
            <a:xfrm>
              <a:off x="2311400" y="381000"/>
              <a:ext cx="9804400" cy="6388100"/>
            </a:xfrm>
            <a:prstGeom prst="rect">
              <a:avLst/>
            </a:prstGeom>
            <a:solidFill>
              <a:schemeClr val="lt1"/>
            </a:solidFill>
            <a:ln w="9525" cmpd="sng">
              <a:solidFill>
                <a:schemeClr val="lt1">
                  <a:shade val="50000"/>
                </a:schemeClr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n-US" sz="2400"/>
                <a:t>Y(x)</a:t>
              </a:r>
              <a:r>
                <a:rPr lang="en-US" sz="2400" baseline="0"/>
                <a:t> = </a:t>
              </a:r>
              <a:r>
                <a:rPr lang="en-US" sz="2400" b="0" i="0" baseline="0">
                  <a:latin typeface="Cambria Math" panose="02040503050406030204" pitchFamily="18" charset="0"/>
                </a:rPr>
                <a:t>𝐼/([1+((𝑥−𝑎)/</a:t>
              </a:r>
              <a:r>
                <a:rPr lang="en-US" sz="2400" b="0" i="0" baseline="0">
                  <a:latin typeface="Cambria Math" panose="02040503050406030204" pitchFamily="18" charset="0"/>
                  <a:ea typeface="Cambria Math" panose="02040503050406030204" pitchFamily="18" charset="0"/>
                </a:rPr>
                <a:t>𝛾 </a:t>
              </a:r>
              <a:r>
                <a:rPr lang="en-US" sz="2400" b="0" i="0" baseline="0">
                  <a:latin typeface="Cambria Math" panose="02040503050406030204" pitchFamily="18" charset="0"/>
                </a:rPr>
                <a:t>)^2])</a:t>
              </a:r>
              <a:endParaRPr lang="en-US" sz="2400"/>
            </a:p>
            <a:p>
              <a:r>
                <a:rPr lang="en-US" sz="2400"/>
                <a:t>where </a:t>
              </a:r>
            </a:p>
            <a:p>
              <a:r>
                <a:rPr lang="en-US" sz="2400"/>
                <a:t>I= peak Intensity (max value of Y at the center</a:t>
              </a:r>
            </a:p>
            <a:p>
              <a:r>
                <a:rPr lang="en-US" sz="2400"/>
                <a:t>a= centre position (location of peak along the x-axis)</a:t>
              </a:r>
            </a:p>
            <a:p>
              <a:r>
                <a:rPr lang="en-US" sz="2400"/>
                <a:t>𝛄= scale</a:t>
              </a:r>
              <a:r>
                <a:rPr lang="en-US" sz="2400" baseline="0"/>
                <a:t> parameter (controls the width of the peak)</a:t>
              </a:r>
            </a:p>
            <a:p>
              <a:r>
                <a:rPr lang="en-US" sz="2400" baseline="0"/>
                <a:t>Y(x)= intensity/amplitude at a given x</a:t>
              </a:r>
            </a:p>
            <a:p>
              <a:endParaRPr lang="en-US" sz="2400"/>
            </a:p>
          </xdr:txBody>
        </xdr:sp>
      </mc:Fallback>
    </mc:AlternateContent>
    <xdr:clientData/>
  </xdr:twoCellAnchor>
  <xdr:twoCellAnchor>
    <xdr:from>
      <xdr:col>11</xdr:col>
      <xdr:colOff>749300</xdr:colOff>
      <xdr:row>2</xdr:row>
      <xdr:rowOff>101600</xdr:rowOff>
    </xdr:from>
    <xdr:to>
      <xdr:col>20</xdr:col>
      <xdr:colOff>152400</xdr:colOff>
      <xdr:row>29</xdr:row>
      <xdr:rowOff>139700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3CD9DE-1977-3955-8686-5CCBA7378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106136</xdr:colOff>
      <xdr:row>9</xdr:row>
      <xdr:rowOff>92077</xdr:rowOff>
    </xdr:from>
    <xdr:to>
      <xdr:col>14</xdr:col>
      <xdr:colOff>17236</xdr:colOff>
      <xdr:row>27</xdr:row>
      <xdr:rowOff>22227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E4DED1A-C085-A4B0-4D4F-E86389F5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1"/>
  <sheetViews>
    <sheetView workbookViewId="0">
      <selection activeCell="B1" activeCellId="1" sqref="A1:A1048576 B1:B1048576"/>
    </sheetView>
  </sheetViews>
  <sheetFormatPr defaultColWidth="8.85546875"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0</v>
      </c>
      <c r="B2">
        <v>8.8385908437897296</v>
      </c>
    </row>
    <row r="3" spans="1:2" x14ac:dyDescent="0.25">
      <c r="A3">
        <v>1.6949152542372881</v>
      </c>
      <c r="B3">
        <v>10.22758166873324</v>
      </c>
    </row>
    <row r="4" spans="1:2" x14ac:dyDescent="0.25">
      <c r="A4">
        <v>3.3898305084745761</v>
      </c>
      <c r="B4">
        <v>12.01324942584827</v>
      </c>
    </row>
    <row r="5" spans="1:2" x14ac:dyDescent="0.25">
      <c r="A5">
        <v>5.0847457627118642</v>
      </c>
      <c r="B5">
        <v>14.365011873798069</v>
      </c>
    </row>
    <row r="6" spans="1:2" x14ac:dyDescent="0.25">
      <c r="A6">
        <v>6.7796610169491522</v>
      </c>
      <c r="B6">
        <v>17.54769241409506</v>
      </c>
    </row>
    <row r="7" spans="1:2" x14ac:dyDescent="0.25">
      <c r="A7">
        <v>8.4745762711864394</v>
      </c>
      <c r="B7">
        <v>21.98350717996502</v>
      </c>
    </row>
    <row r="8" spans="1:2" x14ac:dyDescent="0.25">
      <c r="A8">
        <v>10.16949152542373</v>
      </c>
      <c r="B8">
        <v>28.34622629724435</v>
      </c>
    </row>
    <row r="9" spans="1:2" x14ac:dyDescent="0.25">
      <c r="A9">
        <v>11.864406779661021</v>
      </c>
      <c r="B9">
        <v>37.653692783570612</v>
      </c>
    </row>
    <row r="10" spans="1:2" x14ac:dyDescent="0.25">
      <c r="A10">
        <v>13.559322033898299</v>
      </c>
      <c r="B10">
        <v>51.101072322327518</v>
      </c>
    </row>
    <row r="11" spans="1:2" x14ac:dyDescent="0.25">
      <c r="A11">
        <v>15.25423728813559</v>
      </c>
      <c r="B11">
        <v>68.614677479392014</v>
      </c>
    </row>
    <row r="12" spans="1:2" x14ac:dyDescent="0.25">
      <c r="A12">
        <v>16.949152542372879</v>
      </c>
      <c r="B12">
        <v>84.693971681718295</v>
      </c>
    </row>
    <row r="13" spans="1:2" x14ac:dyDescent="0.25">
      <c r="A13">
        <v>18.64406779661017</v>
      </c>
      <c r="B13">
        <v>87.900253618450051</v>
      </c>
    </row>
    <row r="14" spans="1:2" x14ac:dyDescent="0.25">
      <c r="A14">
        <v>20.33898305084746</v>
      </c>
      <c r="B14">
        <v>76.231821893568792</v>
      </c>
    </row>
    <row r="15" spans="1:2" x14ac:dyDescent="0.25">
      <c r="A15">
        <v>22.03389830508474</v>
      </c>
      <c r="B15">
        <v>60.790645174698597</v>
      </c>
    </row>
    <row r="16" spans="1:2" x14ac:dyDescent="0.25">
      <c r="A16">
        <v>23.728813559322031</v>
      </c>
      <c r="B16">
        <v>49.12938650845966</v>
      </c>
    </row>
    <row r="17" spans="1:2" x14ac:dyDescent="0.25">
      <c r="A17">
        <v>25.423728813559318</v>
      </c>
      <c r="B17">
        <v>42.358900692547323</v>
      </c>
    </row>
    <row r="18" spans="1:2" x14ac:dyDescent="0.25">
      <c r="A18">
        <v>27.118644067796609</v>
      </c>
      <c r="B18">
        <v>39.65196412877826</v>
      </c>
    </row>
    <row r="19" spans="1:2" x14ac:dyDescent="0.25">
      <c r="A19">
        <v>28.8135593220339</v>
      </c>
      <c r="B19">
        <v>40.315951202554437</v>
      </c>
    </row>
    <row r="20" spans="1:2" x14ac:dyDescent="0.25">
      <c r="A20">
        <v>30.50847457627118</v>
      </c>
      <c r="B20">
        <v>44.188552551253842</v>
      </c>
    </row>
    <row r="21" spans="1:2" x14ac:dyDescent="0.25">
      <c r="A21">
        <v>32.20338983050847</v>
      </c>
      <c r="B21">
        <v>51.618660973902919</v>
      </c>
    </row>
    <row r="22" spans="1:2" x14ac:dyDescent="0.25">
      <c r="A22">
        <v>33.898305084745758</v>
      </c>
      <c r="B22">
        <v>63.295414378899828</v>
      </c>
    </row>
    <row r="23" spans="1:2" x14ac:dyDescent="0.25">
      <c r="A23">
        <v>35.593220338983052</v>
      </c>
      <c r="B23">
        <v>79.603452336890541</v>
      </c>
    </row>
    <row r="24" spans="1:2" x14ac:dyDescent="0.25">
      <c r="A24">
        <v>37.288135593220339</v>
      </c>
      <c r="B24">
        <v>98.7161987747605</v>
      </c>
    </row>
    <row r="25" spans="1:2" x14ac:dyDescent="0.25">
      <c r="A25">
        <v>38.983050847457633</v>
      </c>
      <c r="B25">
        <v>113.753025128202</v>
      </c>
    </row>
    <row r="26" spans="1:2" x14ac:dyDescent="0.25">
      <c r="A26">
        <v>40.677966101694913</v>
      </c>
      <c r="B26">
        <v>115.05962905798739</v>
      </c>
    </row>
    <row r="27" spans="1:2" x14ac:dyDescent="0.25">
      <c r="A27">
        <v>42.372881355932201</v>
      </c>
      <c r="B27">
        <v>101.32958802390731</v>
      </c>
    </row>
    <row r="28" spans="1:2" x14ac:dyDescent="0.25">
      <c r="A28">
        <v>44.067796610169488</v>
      </c>
      <c r="B28">
        <v>81.446714149908047</v>
      </c>
    </row>
    <row r="29" spans="1:2" x14ac:dyDescent="0.25">
      <c r="A29">
        <v>45.762711864406768</v>
      </c>
      <c r="B29">
        <v>63.286334750966233</v>
      </c>
    </row>
    <row r="30" spans="1:2" x14ac:dyDescent="0.25">
      <c r="A30">
        <v>47.457627118644069</v>
      </c>
      <c r="B30">
        <v>49.371933991176661</v>
      </c>
    </row>
    <row r="31" spans="1:2" x14ac:dyDescent="0.25">
      <c r="A31">
        <v>49.152542372881364</v>
      </c>
      <c r="B31">
        <v>39.38721363410928</v>
      </c>
    </row>
    <row r="32" spans="1:2" x14ac:dyDescent="0.25">
      <c r="A32">
        <v>50.847457627118636</v>
      </c>
      <c r="B32">
        <v>32.367461700708517</v>
      </c>
    </row>
    <row r="33" spans="1:2" x14ac:dyDescent="0.25">
      <c r="A33">
        <v>52.542372881355931</v>
      </c>
      <c r="B33">
        <v>27.462744416935671</v>
      </c>
    </row>
    <row r="34" spans="1:2" x14ac:dyDescent="0.25">
      <c r="A34">
        <v>54.237288135593218</v>
      </c>
      <c r="B34">
        <v>24.066582135235699</v>
      </c>
    </row>
    <row r="35" spans="1:2" x14ac:dyDescent="0.25">
      <c r="A35">
        <v>55.932203389830512</v>
      </c>
      <c r="B35">
        <v>21.776553378519811</v>
      </c>
    </row>
    <row r="36" spans="1:2" x14ac:dyDescent="0.25">
      <c r="A36">
        <v>57.627118644067792</v>
      </c>
      <c r="B36">
        <v>20.335767575142182</v>
      </c>
    </row>
    <row r="37" spans="1:2" x14ac:dyDescent="0.25">
      <c r="A37">
        <v>59.322033898305079</v>
      </c>
      <c r="B37">
        <v>19.58819363351035</v>
      </c>
    </row>
    <row r="38" spans="1:2" x14ac:dyDescent="0.25">
      <c r="A38">
        <v>61.016949152542367</v>
      </c>
      <c r="B38">
        <v>19.44980438198936</v>
      </c>
    </row>
    <row r="39" spans="1:2" x14ac:dyDescent="0.25">
      <c r="A39">
        <v>62.711864406779661</v>
      </c>
      <c r="B39">
        <v>19.891606497904689</v>
      </c>
    </row>
    <row r="40" spans="1:2" x14ac:dyDescent="0.25">
      <c r="A40">
        <v>64.406779661016941</v>
      </c>
      <c r="B40">
        <v>20.93061408425508</v>
      </c>
    </row>
    <row r="41" spans="1:2" x14ac:dyDescent="0.25">
      <c r="A41">
        <v>66.101694915254228</v>
      </c>
      <c r="B41">
        <v>22.625327894718058</v>
      </c>
    </row>
    <row r="42" spans="1:2" x14ac:dyDescent="0.25">
      <c r="A42">
        <v>67.796610169491515</v>
      </c>
      <c r="B42">
        <v>25.07161469077138</v>
      </c>
    </row>
    <row r="43" spans="1:2" x14ac:dyDescent="0.25">
      <c r="A43">
        <v>69.491525423728817</v>
      </c>
      <c r="B43">
        <v>28.3917987446955</v>
      </c>
    </row>
    <row r="44" spans="1:2" x14ac:dyDescent="0.25">
      <c r="A44">
        <v>71.186440677966104</v>
      </c>
      <c r="B44">
        <v>32.702657196797247</v>
      </c>
    </row>
    <row r="45" spans="1:2" x14ac:dyDescent="0.25">
      <c r="A45">
        <v>72.881355932203391</v>
      </c>
      <c r="B45">
        <v>38.036458150582369</v>
      </c>
    </row>
    <row r="46" spans="1:2" x14ac:dyDescent="0.25">
      <c r="A46">
        <v>74.576271186440678</v>
      </c>
      <c r="B46">
        <v>44.182637868336819</v>
      </c>
    </row>
    <row r="47" spans="1:2" x14ac:dyDescent="0.25">
      <c r="A47">
        <v>76.271186440677965</v>
      </c>
      <c r="B47">
        <v>50.456715791957002</v>
      </c>
    </row>
    <row r="48" spans="1:2" x14ac:dyDescent="0.25">
      <c r="A48">
        <v>77.966101694915253</v>
      </c>
      <c r="B48">
        <v>55.560266689785763</v>
      </c>
    </row>
    <row r="49" spans="1:2" x14ac:dyDescent="0.25">
      <c r="A49">
        <v>79.66101694915254</v>
      </c>
      <c r="B49">
        <v>57.905838765481427</v>
      </c>
    </row>
    <row r="50" spans="1:2" x14ac:dyDescent="0.25">
      <c r="A50">
        <v>81.355932203389827</v>
      </c>
      <c r="B50">
        <v>56.54211768200463</v>
      </c>
    </row>
    <row r="51" spans="1:2" x14ac:dyDescent="0.25">
      <c r="A51">
        <v>83.050847457627114</v>
      </c>
      <c r="B51">
        <v>51.897145738408938</v>
      </c>
    </row>
    <row r="52" spans="1:2" x14ac:dyDescent="0.25">
      <c r="A52">
        <v>84.745762711864401</v>
      </c>
      <c r="B52">
        <v>45.423556849210243</v>
      </c>
    </row>
    <row r="53" spans="1:2" x14ac:dyDescent="0.25">
      <c r="A53">
        <v>86.440677966101688</v>
      </c>
      <c r="B53">
        <v>38.603262424705314</v>
      </c>
    </row>
    <row r="54" spans="1:2" x14ac:dyDescent="0.25">
      <c r="A54">
        <v>88.135593220338976</v>
      </c>
      <c r="B54">
        <v>32.354901668663082</v>
      </c>
    </row>
    <row r="55" spans="1:2" x14ac:dyDescent="0.25">
      <c r="A55">
        <v>89.830508474576263</v>
      </c>
      <c r="B55">
        <v>27.036725747769239</v>
      </c>
    </row>
    <row r="56" spans="1:2" x14ac:dyDescent="0.25">
      <c r="A56">
        <v>91.52542372881355</v>
      </c>
      <c r="B56">
        <v>22.67368277704211</v>
      </c>
    </row>
    <row r="57" spans="1:2" x14ac:dyDescent="0.25">
      <c r="A57">
        <v>93.220338983050837</v>
      </c>
      <c r="B57">
        <v>19.149970410578259</v>
      </c>
    </row>
    <row r="58" spans="1:2" x14ac:dyDescent="0.25">
      <c r="A58">
        <v>94.915254237288138</v>
      </c>
      <c r="B58">
        <v>16.314739983966621</v>
      </c>
    </row>
    <row r="59" spans="1:2" x14ac:dyDescent="0.25">
      <c r="A59">
        <v>96.610169491525426</v>
      </c>
      <c r="B59">
        <v>14.026865059933201</v>
      </c>
    </row>
    <row r="60" spans="1:2" x14ac:dyDescent="0.25">
      <c r="A60">
        <v>98.305084745762713</v>
      </c>
      <c r="B60">
        <v>12.16878406861502</v>
      </c>
    </row>
    <row r="61" spans="1:2" x14ac:dyDescent="0.25">
      <c r="A61">
        <v>100</v>
      </c>
      <c r="B61">
        <v>10.647403371393279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B6CAF-401F-1749-9460-AF6485E59A71}">
  <dimension ref="A1:N61"/>
  <sheetViews>
    <sheetView workbookViewId="0">
      <selection activeCell="Q2" sqref="Q2"/>
    </sheetView>
  </sheetViews>
  <sheetFormatPr defaultColWidth="11.42578125" defaultRowHeight="15" x14ac:dyDescent="0.25"/>
  <sheetData>
    <row r="1" spans="1:14" x14ac:dyDescent="0.25">
      <c r="A1" s="1" t="s">
        <v>0</v>
      </c>
      <c r="B1" s="1" t="s">
        <v>1</v>
      </c>
      <c r="C1" t="s">
        <v>10</v>
      </c>
      <c r="D1" t="s">
        <v>2</v>
      </c>
      <c r="E1" t="s">
        <v>12</v>
      </c>
      <c r="F1" t="s">
        <v>4</v>
      </c>
      <c r="G1" t="s">
        <v>9</v>
      </c>
      <c r="H1" t="s">
        <v>13</v>
      </c>
      <c r="I1" t="s">
        <v>2</v>
      </c>
      <c r="K1" t="s">
        <v>3</v>
      </c>
      <c r="M1" t="s">
        <v>4</v>
      </c>
    </row>
    <row r="2" spans="1:14" x14ac:dyDescent="0.25">
      <c r="A2">
        <v>0</v>
      </c>
      <c r="B2">
        <v>8.8385908437897296</v>
      </c>
      <c r="C2">
        <f>B2-8.84</f>
        <v>-1.4091562102702682E-3</v>
      </c>
      <c r="D2">
        <f>$J$2/(1+((A2-$J$3)/$J$4)^2)</f>
        <v>4.1975914498008704</v>
      </c>
      <c r="E2">
        <f>$L$2/(1+((A2-$L$3)/$L$4)^2)</f>
        <v>1.9753835024576378</v>
      </c>
      <c r="F2">
        <f>$N$2/(1+((A2-$N$3)/$N$4)^2)</f>
        <v>0.35518026123173702</v>
      </c>
      <c r="G2">
        <f>SUM(D2:F2)</f>
        <v>6.5281552134902459</v>
      </c>
      <c r="H2">
        <f>(C2-G2)^2</f>
        <v>42.6352108580625</v>
      </c>
      <c r="I2" t="s">
        <v>6</v>
      </c>
      <c r="J2">
        <v>81</v>
      </c>
      <c r="K2" t="s">
        <v>6</v>
      </c>
      <c r="L2">
        <v>108</v>
      </c>
      <c r="M2" t="s">
        <v>6</v>
      </c>
      <c r="N2">
        <v>48.908241926354982</v>
      </c>
    </row>
    <row r="3" spans="1:14" x14ac:dyDescent="0.25">
      <c r="A3">
        <v>1.6949152542372881</v>
      </c>
      <c r="B3">
        <v>10.22758166873324</v>
      </c>
      <c r="C3">
        <f t="shared" ref="C3:C61" si="0">B3-8.84</f>
        <v>1.3875816687332403</v>
      </c>
      <c r="D3">
        <f t="shared" ref="D3:D61" si="1">$J$2/(1+((A3-$J$3)/$J$4)^2)</f>
        <v>5.0519837429591732</v>
      </c>
      <c r="E3">
        <f t="shared" ref="E3:E61" si="2">$L$2/(1+((A3-$L$3)/$L$4)^2)</f>
        <v>2.1507628241022463</v>
      </c>
      <c r="F3">
        <f t="shared" ref="F3:F61" si="3">$N$2/(1+((A3-$N$3)/$N$4)^2)</f>
        <v>0.3706180107399335</v>
      </c>
      <c r="G3">
        <f t="shared" ref="G3:G61" si="4">SUM(D3:F3)</f>
        <v>7.5733645778013532</v>
      </c>
      <c r="H3">
        <f t="shared" ref="H3:H61" si="5">(C3-G3)^2</f>
        <v>38.263910198119163</v>
      </c>
      <c r="I3" t="s">
        <v>7</v>
      </c>
      <c r="J3">
        <v>18.11615281657064</v>
      </c>
      <c r="K3" t="s">
        <v>7</v>
      </c>
      <c r="L3">
        <v>39.944970099714034</v>
      </c>
      <c r="M3" t="s">
        <v>7</v>
      </c>
      <c r="N3">
        <v>79.932991711090693</v>
      </c>
    </row>
    <row r="4" spans="1:14" x14ac:dyDescent="0.25">
      <c r="A4">
        <v>3.3898305084745761</v>
      </c>
      <c r="B4">
        <v>12.01324942584827</v>
      </c>
      <c r="C4">
        <f t="shared" si="0"/>
        <v>3.1732494258482706</v>
      </c>
      <c r="D4">
        <f t="shared" si="1"/>
        <v>6.1878635977217229</v>
      </c>
      <c r="E4">
        <f t="shared" si="2"/>
        <v>2.3503899321327637</v>
      </c>
      <c r="F4">
        <f t="shared" si="3"/>
        <v>0.38708177579043768</v>
      </c>
      <c r="G4">
        <f t="shared" si="4"/>
        <v>8.9253353056449249</v>
      </c>
      <c r="H4">
        <f t="shared" si="5"/>
        <v>33.086491968556054</v>
      </c>
      <c r="I4" t="s">
        <v>8</v>
      </c>
      <c r="J4">
        <v>4.2352459790648771</v>
      </c>
      <c r="K4" t="s">
        <v>8</v>
      </c>
      <c r="L4">
        <v>5.4523591645899696</v>
      </c>
      <c r="M4" t="s">
        <v>8</v>
      </c>
      <c r="N4">
        <v>6.8366314517831537</v>
      </c>
    </row>
    <row r="5" spans="1:14" x14ac:dyDescent="0.25">
      <c r="A5">
        <v>5.0847457627118642</v>
      </c>
      <c r="B5">
        <v>14.365011873798069</v>
      </c>
      <c r="C5">
        <f t="shared" si="0"/>
        <v>5.5250118737980696</v>
      </c>
      <c r="D5">
        <f t="shared" si="1"/>
        <v>7.7383980744608474</v>
      </c>
      <c r="E5">
        <f t="shared" si="2"/>
        <v>2.5789092688152873</v>
      </c>
      <c r="F5">
        <f t="shared" si="3"/>
        <v>0.40466426689068979</v>
      </c>
      <c r="G5">
        <f t="shared" si="4"/>
        <v>10.721971610166824</v>
      </c>
      <c r="H5">
        <f t="shared" si="5"/>
        <v>27.00839050143799</v>
      </c>
      <c r="I5" t="s">
        <v>11</v>
      </c>
      <c r="J5">
        <f>SUM(H:H)</f>
        <v>496.61914901656155</v>
      </c>
    </row>
    <row r="6" spans="1:14" x14ac:dyDescent="0.25">
      <c r="A6">
        <v>6.7796610169491522</v>
      </c>
      <c r="B6">
        <v>17.54769241409506</v>
      </c>
      <c r="C6">
        <f t="shared" si="0"/>
        <v>8.7076924140950602</v>
      </c>
      <c r="D6">
        <f t="shared" si="1"/>
        <v>9.9207149640478196</v>
      </c>
      <c r="E6">
        <f t="shared" si="2"/>
        <v>2.8421214414137381</v>
      </c>
      <c r="F6">
        <f t="shared" si="3"/>
        <v>0.42346887526207888</v>
      </c>
      <c r="G6">
        <f t="shared" si="4"/>
        <v>13.186305280723637</v>
      </c>
      <c r="H6">
        <f t="shared" si="5"/>
        <v>20.057973209131038</v>
      </c>
    </row>
    <row r="7" spans="1:14" x14ac:dyDescent="0.25">
      <c r="A7">
        <v>8.4745762711864394</v>
      </c>
      <c r="B7">
        <v>21.98350717996502</v>
      </c>
      <c r="C7">
        <f t="shared" si="0"/>
        <v>13.14350717996502</v>
      </c>
      <c r="D7">
        <f t="shared" si="1"/>
        <v>13.101508331415264</v>
      </c>
      <c r="E7">
        <f t="shared" si="2"/>
        <v>3.1473424525376812</v>
      </c>
      <c r="F7">
        <f t="shared" si="3"/>
        <v>0.4436111792899311</v>
      </c>
      <c r="G7">
        <f t="shared" si="4"/>
        <v>16.692461963242877</v>
      </c>
      <c r="H7">
        <f t="shared" si="5"/>
        <v>12.595080053750781</v>
      </c>
      <c r="K7" t="s">
        <v>14</v>
      </c>
    </row>
    <row r="8" spans="1:14" x14ac:dyDescent="0.25">
      <c r="A8">
        <v>10.16949152542373</v>
      </c>
      <c r="B8">
        <v>28.34622629724435</v>
      </c>
      <c r="C8">
        <f t="shared" si="0"/>
        <v>19.50622629724435</v>
      </c>
      <c r="D8">
        <f t="shared" si="1"/>
        <v>17.91812191552232</v>
      </c>
      <c r="E8">
        <f t="shared" si="2"/>
        <v>3.5038983676270488</v>
      </c>
      <c r="F8">
        <f t="shared" si="3"/>
        <v>0.4652207039422927</v>
      </c>
      <c r="G8">
        <f t="shared" si="4"/>
        <v>21.887240987091662</v>
      </c>
      <c r="H8">
        <f t="shared" si="5"/>
        <v>5.6692309532686922</v>
      </c>
      <c r="K8" t="s">
        <v>15</v>
      </c>
    </row>
    <row r="9" spans="1:14" x14ac:dyDescent="0.25">
      <c r="A9">
        <v>11.864406779661021</v>
      </c>
      <c r="B9">
        <v>37.653692783570612</v>
      </c>
      <c r="C9">
        <f t="shared" si="0"/>
        <v>28.813692783570612</v>
      </c>
      <c r="D9">
        <f t="shared" si="1"/>
        <v>25.480187256315613</v>
      </c>
      <c r="E9">
        <f t="shared" si="2"/>
        <v>3.923816067402663</v>
      </c>
      <c r="F9">
        <f t="shared" si="3"/>
        <v>0.48844298271190772</v>
      </c>
      <c r="G9">
        <f t="shared" si="4"/>
        <v>29.892446306430184</v>
      </c>
      <c r="H9">
        <f t="shared" si="5"/>
        <v>1.1637091630819361</v>
      </c>
    </row>
    <row r="10" spans="1:14" x14ac:dyDescent="0.25">
      <c r="A10">
        <v>13.559322033898299</v>
      </c>
      <c r="B10">
        <v>51.101072322327518</v>
      </c>
      <c r="C10">
        <f t="shared" si="0"/>
        <v>42.261072322327522</v>
      </c>
      <c r="D10">
        <f t="shared" si="1"/>
        <v>37.541248900222982</v>
      </c>
      <c r="E10">
        <f t="shared" si="2"/>
        <v>4.4228024189360315</v>
      </c>
      <c r="F10">
        <f t="shared" si="3"/>
        <v>0.51344198278510877</v>
      </c>
      <c r="G10">
        <f t="shared" si="4"/>
        <v>42.477493301944122</v>
      </c>
      <c r="H10">
        <f t="shared" si="5"/>
        <v>4.6838040418209034E-2</v>
      </c>
    </row>
    <row r="11" spans="1:14" x14ac:dyDescent="0.25">
      <c r="A11">
        <v>15.25423728813559</v>
      </c>
      <c r="B11">
        <v>68.614677479392014</v>
      </c>
      <c r="C11">
        <f t="shared" si="0"/>
        <v>59.774677479392011</v>
      </c>
      <c r="D11">
        <f t="shared" si="1"/>
        <v>55.608132030646431</v>
      </c>
      <c r="E11">
        <f t="shared" si="2"/>
        <v>5.0216548775338632</v>
      </c>
      <c r="F11">
        <f t="shared" si="3"/>
        <v>0.54040296813670941</v>
      </c>
      <c r="G11">
        <f t="shared" si="4"/>
        <v>61.170189876317004</v>
      </c>
      <c r="H11">
        <f t="shared" si="5"/>
        <v>1.9474548499713378</v>
      </c>
    </row>
    <row r="12" spans="1:14" x14ac:dyDescent="0.25">
      <c r="A12">
        <v>16.949152542372879</v>
      </c>
      <c r="B12">
        <v>84.693971681718295</v>
      </c>
      <c r="C12">
        <f t="shared" si="0"/>
        <v>75.853971681718292</v>
      </c>
      <c r="D12">
        <f t="shared" si="1"/>
        <v>75.284059885810834</v>
      </c>
      <c r="E12">
        <f t="shared" si="2"/>
        <v>5.7483290195164107</v>
      </c>
      <c r="F12">
        <f t="shared" si="3"/>
        <v>0.56953589290747186</v>
      </c>
      <c r="G12">
        <f t="shared" si="4"/>
        <v>81.601924798234705</v>
      </c>
      <c r="H12">
        <f t="shared" si="5"/>
        <v>33.038965029670749</v>
      </c>
    </row>
    <row r="13" spans="1:14" x14ac:dyDescent="0.25">
      <c r="A13">
        <v>18.64406779661017</v>
      </c>
      <c r="B13">
        <v>87.900253618450051</v>
      </c>
      <c r="C13">
        <f t="shared" si="0"/>
        <v>79.060253618450048</v>
      </c>
      <c r="D13">
        <f t="shared" si="1"/>
        <v>79.760747203786536</v>
      </c>
      <c r="E13">
        <f t="shared" si="2"/>
        <v>6.6410250997959066</v>
      </c>
      <c r="F13">
        <f t="shared" si="3"/>
        <v>0.60107943981717216</v>
      </c>
      <c r="G13">
        <f t="shared" si="4"/>
        <v>87.002851743399617</v>
      </c>
      <c r="H13">
        <f t="shared" si="5"/>
        <v>63.084864974452415</v>
      </c>
    </row>
    <row r="14" spans="1:14" x14ac:dyDescent="0.25">
      <c r="A14">
        <v>20.33898305084746</v>
      </c>
      <c r="B14">
        <v>76.231821893568792</v>
      </c>
      <c r="C14">
        <f t="shared" si="0"/>
        <v>67.391821893568789</v>
      </c>
      <c r="D14">
        <f t="shared" si="1"/>
        <v>63.506601627666122</v>
      </c>
      <c r="E14">
        <f t="shared" si="2"/>
        <v>7.7528855146647091</v>
      </c>
      <c r="F14">
        <f t="shared" si="3"/>
        <v>0.63530584693131043</v>
      </c>
      <c r="G14">
        <f t="shared" si="4"/>
        <v>71.894792989262143</v>
      </c>
      <c r="H14">
        <f t="shared" si="5"/>
        <v>20.276748688649807</v>
      </c>
    </row>
    <row r="15" spans="1:14" x14ac:dyDescent="0.25">
      <c r="A15">
        <v>22.03389830508474</v>
      </c>
      <c r="B15">
        <v>60.790645174698597</v>
      </c>
      <c r="C15">
        <f t="shared" si="0"/>
        <v>51.950645174698593</v>
      </c>
      <c r="D15">
        <f t="shared" si="1"/>
        <v>43.649592040107997</v>
      </c>
      <c r="E15">
        <f t="shared" si="2"/>
        <v>9.1592863357054455</v>
      </c>
      <c r="F15">
        <f t="shared" si="3"/>
        <v>0.67252670274358195</v>
      </c>
      <c r="G15">
        <f t="shared" si="4"/>
        <v>53.481405078557025</v>
      </c>
      <c r="H15">
        <f t="shared" si="5"/>
        <v>2.3432258832606743</v>
      </c>
    </row>
    <row r="16" spans="1:14" x14ac:dyDescent="0.25">
      <c r="A16">
        <v>23.728813559322031</v>
      </c>
      <c r="B16">
        <v>49.12938650845966</v>
      </c>
      <c r="C16">
        <f t="shared" si="0"/>
        <v>40.289386508459657</v>
      </c>
      <c r="D16">
        <f t="shared" si="1"/>
        <v>29.388015128965751</v>
      </c>
      <c r="E16">
        <f t="shared" si="2"/>
        <v>10.969375045423927</v>
      </c>
      <c r="F16">
        <f t="shared" si="3"/>
        <v>0.71309993682950157</v>
      </c>
      <c r="G16">
        <f t="shared" si="4"/>
        <v>41.070490111219179</v>
      </c>
      <c r="H16">
        <f t="shared" si="5"/>
        <v>0.61012283824390545</v>
      </c>
    </row>
    <row r="17" spans="1:8" x14ac:dyDescent="0.25">
      <c r="A17">
        <v>25.423728813559318</v>
      </c>
      <c r="B17">
        <v>42.358900692547323</v>
      </c>
      <c r="C17">
        <f t="shared" si="0"/>
        <v>33.518900692547319</v>
      </c>
      <c r="D17">
        <f t="shared" si="1"/>
        <v>20.366739867400888</v>
      </c>
      <c r="E17">
        <f t="shared" si="2"/>
        <v>13.344634042195073</v>
      </c>
      <c r="F17">
        <f t="shared" si="3"/>
        <v>0.75743829475119928</v>
      </c>
      <c r="G17">
        <f t="shared" si="4"/>
        <v>34.468812204347159</v>
      </c>
      <c r="H17">
        <f t="shared" si="5"/>
        <v>0.90233188024985755</v>
      </c>
    </row>
    <row r="18" spans="1:8" x14ac:dyDescent="0.25">
      <c r="A18">
        <v>27.118644067796609</v>
      </c>
      <c r="B18">
        <v>39.65196412877826</v>
      </c>
      <c r="C18">
        <f t="shared" si="0"/>
        <v>30.811964128778261</v>
      </c>
      <c r="D18">
        <f t="shared" si="1"/>
        <v>14.67862521281131</v>
      </c>
      <c r="E18">
        <f t="shared" si="2"/>
        <v>16.529039011740803</v>
      </c>
      <c r="F18">
        <f t="shared" si="3"/>
        <v>0.80601966620167009</v>
      </c>
      <c r="G18">
        <f t="shared" si="4"/>
        <v>32.013683890753782</v>
      </c>
      <c r="H18">
        <f t="shared" si="5"/>
        <v>1.4441303863225041</v>
      </c>
    </row>
    <row r="19" spans="1:8" x14ac:dyDescent="0.25">
      <c r="A19">
        <v>28.8135593220339</v>
      </c>
      <c r="B19">
        <v>40.315951202554437</v>
      </c>
      <c r="C19">
        <f t="shared" si="0"/>
        <v>31.475951202554437</v>
      </c>
      <c r="D19">
        <f t="shared" si="1"/>
        <v>10.976067638230308</v>
      </c>
      <c r="E19">
        <f t="shared" si="2"/>
        <v>20.897685502855637</v>
      </c>
      <c r="F19">
        <f t="shared" si="3"/>
        <v>0.85939974110424744</v>
      </c>
      <c r="G19">
        <f t="shared" si="4"/>
        <v>32.73315288219019</v>
      </c>
      <c r="H19">
        <f t="shared" si="5"/>
        <v>1.5805560632789568</v>
      </c>
    </row>
    <row r="20" spans="1:8" x14ac:dyDescent="0.25">
      <c r="A20">
        <v>30.50847457627118</v>
      </c>
      <c r="B20">
        <v>44.188552551253842</v>
      </c>
      <c r="C20">
        <f t="shared" si="0"/>
        <v>35.348552551253846</v>
      </c>
      <c r="D20">
        <f t="shared" si="1"/>
        <v>8.4715051683486546</v>
      </c>
      <c r="E20">
        <f t="shared" si="2"/>
        <v>27.031191300906269</v>
      </c>
      <c r="F20">
        <f t="shared" si="3"/>
        <v>0.91822760858944252</v>
      </c>
      <c r="G20">
        <f t="shared" si="4"/>
        <v>36.420924077844361</v>
      </c>
      <c r="H20">
        <f t="shared" si="5"/>
        <v>1.1499806910420729</v>
      </c>
    </row>
    <row r="21" spans="1:8" x14ac:dyDescent="0.25">
      <c r="A21">
        <v>32.20338983050847</v>
      </c>
      <c r="B21">
        <v>51.618660973902919</v>
      </c>
      <c r="C21">
        <f t="shared" si="0"/>
        <v>42.778660973902916</v>
      </c>
      <c r="D21">
        <f t="shared" si="1"/>
        <v>6.7144433859976562</v>
      </c>
      <c r="E21">
        <f t="shared" si="2"/>
        <v>35.809029503684528</v>
      </c>
      <c r="F21">
        <f t="shared" si="3"/>
        <v>0.98326510111985421</v>
      </c>
      <c r="G21">
        <f t="shared" si="4"/>
        <v>43.506737990802037</v>
      </c>
      <c r="H21">
        <f t="shared" si="5"/>
        <v>0.53009614253672299</v>
      </c>
    </row>
    <row r="22" spans="1:8" x14ac:dyDescent="0.25">
      <c r="A22">
        <v>33.898305084745758</v>
      </c>
      <c r="B22">
        <v>63.295414378899828</v>
      </c>
      <c r="C22">
        <f t="shared" si="0"/>
        <v>54.455414378899832</v>
      </c>
      <c r="D22">
        <f t="shared" si="1"/>
        <v>5.4413774357299989</v>
      </c>
      <c r="E22">
        <f t="shared" si="2"/>
        <v>48.43308929256429</v>
      </c>
      <c r="F22">
        <f t="shared" si="3"/>
        <v>1.0554109383781896</v>
      </c>
      <c r="G22">
        <f t="shared" si="4"/>
        <v>54.929877666672475</v>
      </c>
      <c r="H22">
        <f t="shared" si="5"/>
        <v>0.22511541144402597</v>
      </c>
    </row>
    <row r="23" spans="1:8" x14ac:dyDescent="0.25">
      <c r="A23">
        <v>35.593220338983052</v>
      </c>
      <c r="B23">
        <v>79.603452336890541</v>
      </c>
      <c r="C23">
        <f t="shared" si="0"/>
        <v>70.763452336890538</v>
      </c>
      <c r="D23">
        <f t="shared" si="1"/>
        <v>4.492852484139032</v>
      </c>
      <c r="E23">
        <f t="shared" si="2"/>
        <v>65.973191616109361</v>
      </c>
      <c r="F23">
        <f t="shared" si="3"/>
        <v>1.135731068271725</v>
      </c>
      <c r="G23">
        <f t="shared" si="4"/>
        <v>71.60177516852012</v>
      </c>
      <c r="H23">
        <f t="shared" si="5"/>
        <v>0.70278517003144181</v>
      </c>
    </row>
    <row r="24" spans="1:8" x14ac:dyDescent="0.25">
      <c r="A24">
        <v>37.288135593220339</v>
      </c>
      <c r="B24">
        <v>98.7161987747605</v>
      </c>
      <c r="C24">
        <f t="shared" si="0"/>
        <v>89.876198774760496</v>
      </c>
      <c r="D24">
        <f t="shared" si="1"/>
        <v>3.7689068124870362</v>
      </c>
      <c r="E24">
        <f t="shared" si="2"/>
        <v>87.276719429407834</v>
      </c>
      <c r="F24">
        <f t="shared" si="3"/>
        <v>1.2254970720078211</v>
      </c>
      <c r="G24">
        <f t="shared" si="4"/>
        <v>92.271123313902692</v>
      </c>
      <c r="H24">
        <f t="shared" si="5"/>
        <v>5.7356635481854568</v>
      </c>
    </row>
    <row r="25" spans="1:8" x14ac:dyDescent="0.25">
      <c r="A25">
        <v>38.983050847457633</v>
      </c>
      <c r="B25">
        <v>113.753025128202</v>
      </c>
      <c r="C25">
        <f t="shared" si="0"/>
        <v>104.91302512820199</v>
      </c>
      <c r="D25">
        <f t="shared" si="1"/>
        <v>3.2047529381266409</v>
      </c>
      <c r="E25">
        <f t="shared" si="2"/>
        <v>104.73997604586056</v>
      </c>
      <c r="F25">
        <f t="shared" si="3"/>
        <v>1.3262351495321316</v>
      </c>
      <c r="G25">
        <f t="shared" si="4"/>
        <v>109.27096413351934</v>
      </c>
      <c r="H25">
        <f t="shared" si="5"/>
        <v>18.991632374066359</v>
      </c>
    </row>
    <row r="26" spans="1:8" x14ac:dyDescent="0.25">
      <c r="A26">
        <v>40.677966101694913</v>
      </c>
      <c r="B26">
        <v>115.05962905798739</v>
      </c>
      <c r="C26">
        <f t="shared" si="0"/>
        <v>106.21962905798739</v>
      </c>
      <c r="D26">
        <f t="shared" si="1"/>
        <v>2.7571104038605756</v>
      </c>
      <c r="E26">
        <f t="shared" si="2"/>
        <v>106.08274860471764</v>
      </c>
      <c r="F26">
        <f t="shared" si="3"/>
        <v>1.4397891081143517</v>
      </c>
      <c r="G26">
        <f t="shared" si="4"/>
        <v>110.27964811669257</v>
      </c>
      <c r="H26">
        <f t="shared" si="5"/>
        <v>16.483754757049294</v>
      </c>
    </row>
    <row r="27" spans="1:8" x14ac:dyDescent="0.25">
      <c r="A27">
        <v>42.372881355932201</v>
      </c>
      <c r="B27">
        <v>101.32958802390731</v>
      </c>
      <c r="C27">
        <f t="shared" si="0"/>
        <v>92.489588023907302</v>
      </c>
      <c r="D27">
        <f t="shared" si="1"/>
        <v>2.3962712112191507</v>
      </c>
      <c r="E27">
        <f t="shared" si="2"/>
        <v>90.128574110873714</v>
      </c>
      <c r="F27">
        <f t="shared" si="3"/>
        <v>1.5684020550413083</v>
      </c>
      <c r="G27">
        <f t="shared" si="4"/>
        <v>94.093247377134162</v>
      </c>
      <c r="H27">
        <f t="shared" si="5"/>
        <v>2.5717233211919899</v>
      </c>
    </row>
    <row r="28" spans="1:8" x14ac:dyDescent="0.25">
      <c r="A28">
        <v>44.067796610169488</v>
      </c>
      <c r="B28">
        <v>81.446714149908047</v>
      </c>
      <c r="C28">
        <f t="shared" si="0"/>
        <v>72.606714149908044</v>
      </c>
      <c r="D28">
        <f t="shared" si="1"/>
        <v>2.1013439317292275</v>
      </c>
      <c r="E28">
        <f t="shared" si="2"/>
        <v>68.712352492434718</v>
      </c>
      <c r="F28">
        <f t="shared" si="3"/>
        <v>1.7148233164095816</v>
      </c>
      <c r="G28">
        <f t="shared" si="4"/>
        <v>72.528519740573529</v>
      </c>
      <c r="H28">
        <f t="shared" si="5"/>
        <v>6.1143656511736246E-3</v>
      </c>
    </row>
    <row r="29" spans="1:8" x14ac:dyDescent="0.25">
      <c r="A29">
        <v>45.762711864406768</v>
      </c>
      <c r="B29">
        <v>63.286334750966233</v>
      </c>
      <c r="C29">
        <f t="shared" si="0"/>
        <v>54.44633475096623</v>
      </c>
      <c r="D29">
        <f t="shared" si="1"/>
        <v>1.8573163372377974</v>
      </c>
      <c r="E29">
        <f t="shared" si="2"/>
        <v>50.502259634624906</v>
      </c>
      <c r="F29">
        <f t="shared" si="3"/>
        <v>1.8824497264147637</v>
      </c>
      <c r="G29">
        <f t="shared" si="4"/>
        <v>54.242025698277466</v>
      </c>
      <c r="H29">
        <f t="shared" si="5"/>
        <v>4.1742189010580091E-2</v>
      </c>
    </row>
    <row r="30" spans="1:8" x14ac:dyDescent="0.25">
      <c r="A30">
        <v>47.457627118644069</v>
      </c>
      <c r="B30">
        <v>49.371933991176661</v>
      </c>
      <c r="C30">
        <f t="shared" si="0"/>
        <v>40.531933991176658</v>
      </c>
      <c r="D30">
        <f t="shared" si="1"/>
        <v>1.6531904320458011</v>
      </c>
      <c r="E30">
        <f t="shared" si="2"/>
        <v>37.260224425872956</v>
      </c>
      <c r="F30">
        <f t="shared" si="3"/>
        <v>2.0755142497217793</v>
      </c>
      <c r="G30">
        <f t="shared" si="4"/>
        <v>40.988929107640537</v>
      </c>
      <c r="H30">
        <f t="shared" si="5"/>
        <v>0.20884453647183476</v>
      </c>
    </row>
    <row r="31" spans="1:8" x14ac:dyDescent="0.25">
      <c r="A31">
        <v>49.152542372881364</v>
      </c>
      <c r="B31">
        <v>39.38721363410928</v>
      </c>
      <c r="C31">
        <f t="shared" si="0"/>
        <v>30.54721363410928</v>
      </c>
      <c r="D31">
        <f t="shared" si="1"/>
        <v>1.480768151932595</v>
      </c>
      <c r="E31">
        <f t="shared" si="2"/>
        <v>28.038729270746593</v>
      </c>
      <c r="F31">
        <f t="shared" si="3"/>
        <v>2.2993405210329385</v>
      </c>
      <c r="G31">
        <f t="shared" si="4"/>
        <v>31.818837943712126</v>
      </c>
      <c r="H31">
        <f t="shared" si="5"/>
        <v>1.6170283847729139</v>
      </c>
    </row>
    <row r="32" spans="1:8" x14ac:dyDescent="0.25">
      <c r="A32">
        <v>50.847457627118636</v>
      </c>
      <c r="B32">
        <v>32.367461700708517</v>
      </c>
      <c r="C32">
        <f t="shared" si="0"/>
        <v>23.527461700708518</v>
      </c>
      <c r="D32">
        <f t="shared" si="1"/>
        <v>1.3338423792295149</v>
      </c>
      <c r="E32">
        <f t="shared" si="2"/>
        <v>21.60707160507085</v>
      </c>
      <c r="F32">
        <f t="shared" si="3"/>
        <v>2.5606902547570658</v>
      </c>
      <c r="G32">
        <f t="shared" si="4"/>
        <v>25.501604239057432</v>
      </c>
      <c r="H32">
        <f t="shared" si="5"/>
        <v>3.897238761718695</v>
      </c>
    </row>
    <row r="33" spans="1:8" x14ac:dyDescent="0.25">
      <c r="A33">
        <v>52.542372881355931</v>
      </c>
      <c r="B33">
        <v>27.462744416935671</v>
      </c>
      <c r="C33">
        <f t="shared" si="0"/>
        <v>18.622744416935671</v>
      </c>
      <c r="D33">
        <f t="shared" si="1"/>
        <v>1.2076466214014068</v>
      </c>
      <c r="E33">
        <f t="shared" si="2"/>
        <v>17.039594976832472</v>
      </c>
      <c r="F33">
        <f t="shared" si="3"/>
        <v>2.8682430696704033</v>
      </c>
      <c r="G33">
        <f t="shared" si="4"/>
        <v>21.11548466790428</v>
      </c>
      <c r="H33">
        <f t="shared" si="5"/>
        <v>6.2137539587990434</v>
      </c>
    </row>
    <row r="34" spans="1:8" x14ac:dyDescent="0.25">
      <c r="A34">
        <v>54.237288135593218</v>
      </c>
      <c r="B34">
        <v>24.066582135235699</v>
      </c>
      <c r="C34">
        <f t="shared" si="0"/>
        <v>15.226582135235699</v>
      </c>
      <c r="D34">
        <f t="shared" si="1"/>
        <v>1.09847346404058</v>
      </c>
      <c r="E34">
        <f t="shared" si="2"/>
        <v>13.72080067390139</v>
      </c>
      <c r="F34">
        <f t="shared" si="3"/>
        <v>3.2332674028799486</v>
      </c>
      <c r="G34">
        <f t="shared" si="4"/>
        <v>18.05254154082192</v>
      </c>
      <c r="H34">
        <f t="shared" si="5"/>
        <v>7.9860465620212313</v>
      </c>
    </row>
    <row r="35" spans="1:8" x14ac:dyDescent="0.25">
      <c r="A35">
        <v>55.932203389830512</v>
      </c>
      <c r="B35">
        <v>21.776553378519811</v>
      </c>
      <c r="C35">
        <f t="shared" si="0"/>
        <v>12.936553378519811</v>
      </c>
      <c r="D35">
        <f t="shared" si="1"/>
        <v>1.0034054074447651</v>
      </c>
      <c r="E35">
        <f t="shared" si="2"/>
        <v>11.252802158390113</v>
      </c>
      <c r="F35">
        <f t="shared" si="3"/>
        <v>3.6705704686329255</v>
      </c>
      <c r="G35">
        <f t="shared" si="4"/>
        <v>15.926778034467803</v>
      </c>
      <c r="H35">
        <f t="shared" si="5"/>
        <v>8.941443493039289</v>
      </c>
    </row>
    <row r="36" spans="1:8" x14ac:dyDescent="0.25">
      <c r="A36">
        <v>57.627118644067792</v>
      </c>
      <c r="B36">
        <v>20.335767575142182</v>
      </c>
      <c r="C36">
        <f t="shared" si="0"/>
        <v>11.495767575142182</v>
      </c>
      <c r="D36">
        <f t="shared" si="1"/>
        <v>0.92012194516222223</v>
      </c>
      <c r="E36">
        <f t="shared" si="2"/>
        <v>9.3772590168879759</v>
      </c>
      <c r="F36">
        <f t="shared" si="3"/>
        <v>4.1998602025422818</v>
      </c>
      <c r="G36">
        <f t="shared" si="4"/>
        <v>14.497241164592481</v>
      </c>
      <c r="H36">
        <f t="shared" si="5"/>
        <v>9.008843708167662</v>
      </c>
    </row>
    <row r="37" spans="1:8" x14ac:dyDescent="0.25">
      <c r="A37">
        <v>59.322033898305079</v>
      </c>
      <c r="B37">
        <v>19.58819363351035</v>
      </c>
      <c r="C37">
        <f t="shared" si="0"/>
        <v>10.748193633510351</v>
      </c>
      <c r="D37">
        <f t="shared" si="1"/>
        <v>0.84675925918623329</v>
      </c>
      <c r="E37">
        <f t="shared" si="2"/>
        <v>7.9236355981433286</v>
      </c>
      <c r="F37">
        <f t="shared" si="3"/>
        <v>4.8477209903444631</v>
      </c>
      <c r="G37">
        <f t="shared" si="4"/>
        <v>13.618115847674025</v>
      </c>
      <c r="H37">
        <f t="shared" si="5"/>
        <v>8.2364535153501262</v>
      </c>
    </row>
    <row r="38" spans="1:8" x14ac:dyDescent="0.25">
      <c r="A38">
        <v>61.016949152542367</v>
      </c>
      <c r="B38">
        <v>19.44980438198936</v>
      </c>
      <c r="C38">
        <f t="shared" si="0"/>
        <v>10.60980438198936</v>
      </c>
      <c r="D38">
        <f t="shared" si="1"/>
        <v>0.78180680445186579</v>
      </c>
      <c r="E38">
        <f t="shared" si="2"/>
        <v>6.7769997094275407</v>
      </c>
      <c r="F38">
        <f t="shared" si="3"/>
        <v>5.6505084978401907</v>
      </c>
      <c r="G38">
        <f t="shared" si="4"/>
        <v>13.209315011719596</v>
      </c>
      <c r="H38">
        <f t="shared" si="5"/>
        <v>6.7574555140804904</v>
      </c>
    </row>
    <row r="39" spans="1:8" x14ac:dyDescent="0.25">
      <c r="A39">
        <v>62.711864406779661</v>
      </c>
      <c r="B39">
        <v>19.891606497904689</v>
      </c>
      <c r="C39">
        <f t="shared" si="0"/>
        <v>11.05160649790469</v>
      </c>
      <c r="D39">
        <f t="shared" si="1"/>
        <v>0.72403013533463301</v>
      </c>
      <c r="E39">
        <f t="shared" si="2"/>
        <v>5.8582081990461985</v>
      </c>
      <c r="F39">
        <f t="shared" si="3"/>
        <v>6.658617072588914</v>
      </c>
      <c r="G39">
        <f t="shared" si="4"/>
        <v>13.240855406969747</v>
      </c>
      <c r="H39">
        <f t="shared" si="5"/>
        <v>4.7928107858425424</v>
      </c>
    </row>
    <row r="40" spans="1:8" x14ac:dyDescent="0.25">
      <c r="A40">
        <v>64.406779661016941</v>
      </c>
      <c r="B40">
        <v>20.93061408425508</v>
      </c>
      <c r="C40">
        <f t="shared" si="0"/>
        <v>12.09061408425508</v>
      </c>
      <c r="D40">
        <f t="shared" si="1"/>
        <v>0.67241265289068053</v>
      </c>
      <c r="E40">
        <f t="shared" si="2"/>
        <v>5.1116146164314964</v>
      </c>
      <c r="F40">
        <f t="shared" si="3"/>
        <v>7.9427590668265466</v>
      </c>
      <c r="G40">
        <f t="shared" si="4"/>
        <v>13.726786336148724</v>
      </c>
      <c r="H40">
        <f t="shared" si="5"/>
        <v>2.6770596378667175</v>
      </c>
    </row>
    <row r="41" spans="1:8" x14ac:dyDescent="0.25">
      <c r="A41">
        <v>66.101694915254228</v>
      </c>
      <c r="B41">
        <v>22.625327894718058</v>
      </c>
      <c r="C41">
        <f t="shared" si="0"/>
        <v>13.785327894718058</v>
      </c>
      <c r="D41">
        <f t="shared" si="1"/>
        <v>0.62611116539966494</v>
      </c>
      <c r="E41">
        <f t="shared" si="2"/>
        <v>4.4973199122643104</v>
      </c>
      <c r="F41">
        <f t="shared" si="3"/>
        <v>9.6030369776159095</v>
      </c>
      <c r="G41">
        <f t="shared" si="4"/>
        <v>14.726468055279884</v>
      </c>
      <c r="H41">
        <f t="shared" si="5"/>
        <v>0.8857448018223395</v>
      </c>
    </row>
    <row r="42" spans="1:8" x14ac:dyDescent="0.25">
      <c r="A42">
        <v>67.796610169491515</v>
      </c>
      <c r="B42">
        <v>25.07161469077138</v>
      </c>
      <c r="C42">
        <f t="shared" si="0"/>
        <v>16.23161469077138</v>
      </c>
      <c r="D42">
        <f t="shared" si="1"/>
        <v>0.58442165104404664</v>
      </c>
      <c r="E42">
        <f t="shared" si="2"/>
        <v>3.9861933081933123</v>
      </c>
      <c r="F42">
        <f t="shared" si="3"/>
        <v>11.781338269926552</v>
      </c>
      <c r="G42">
        <f t="shared" si="4"/>
        <v>16.351953229163911</v>
      </c>
      <c r="H42">
        <f t="shared" si="5"/>
        <v>1.4481363822450619E-2</v>
      </c>
    </row>
    <row r="43" spans="1:8" x14ac:dyDescent="0.25">
      <c r="A43">
        <v>69.491525423728817</v>
      </c>
      <c r="B43">
        <v>28.3917987446955</v>
      </c>
      <c r="C43">
        <f t="shared" si="0"/>
        <v>19.5517987446955</v>
      </c>
      <c r="D43">
        <f t="shared" si="1"/>
        <v>0.54675263738759572</v>
      </c>
      <c r="E43">
        <f t="shared" si="2"/>
        <v>3.5566093283257274</v>
      </c>
      <c r="F43">
        <f t="shared" si="3"/>
        <v>14.675739723155166</v>
      </c>
      <c r="G43">
        <f t="shared" si="4"/>
        <v>18.77910168886849</v>
      </c>
      <c r="H43">
        <f t="shared" si="5"/>
        <v>0.59706074008372889</v>
      </c>
    </row>
    <row r="44" spans="1:8" x14ac:dyDescent="0.25">
      <c r="A44">
        <v>71.186440677966104</v>
      </c>
      <c r="B44">
        <v>32.702657196797247</v>
      </c>
      <c r="C44">
        <f t="shared" si="0"/>
        <v>23.862657196797247</v>
      </c>
      <c r="D44">
        <f t="shared" si="1"/>
        <v>0.51260432503823472</v>
      </c>
      <c r="E44">
        <f t="shared" si="2"/>
        <v>3.1922676761562414</v>
      </c>
      <c r="F44">
        <f t="shared" si="3"/>
        <v>18.548498661885244</v>
      </c>
      <c r="G44">
        <f t="shared" si="4"/>
        <v>22.253370663079721</v>
      </c>
      <c r="H44">
        <f t="shared" si="5"/>
        <v>2.5898031476045706</v>
      </c>
    </row>
    <row r="45" spans="1:8" x14ac:dyDescent="0.25">
      <c r="A45">
        <v>72.881355932203391</v>
      </c>
      <c r="B45">
        <v>38.036458150582369</v>
      </c>
      <c r="C45">
        <f t="shared" si="0"/>
        <v>29.196458150582369</v>
      </c>
      <c r="D45">
        <f t="shared" si="1"/>
        <v>0.48155208426266538</v>
      </c>
      <c r="E45">
        <f t="shared" si="2"/>
        <v>2.8807094096702355</v>
      </c>
      <c r="F45">
        <f t="shared" si="3"/>
        <v>23.697153667122862</v>
      </c>
      <c r="G45">
        <f t="shared" si="4"/>
        <v>27.059415161055764</v>
      </c>
      <c r="H45">
        <f t="shared" si="5"/>
        <v>4.5669527390848117</v>
      </c>
    </row>
    <row r="46" spans="1:8" x14ac:dyDescent="0.25">
      <c r="A46">
        <v>74.576271186440678</v>
      </c>
      <c r="B46">
        <v>44.182637868336819</v>
      </c>
      <c r="C46">
        <f t="shared" si="0"/>
        <v>35.342637868336823</v>
      </c>
      <c r="D46">
        <f t="shared" si="1"/>
        <v>0.4532333101630277</v>
      </c>
      <c r="E46">
        <f t="shared" si="2"/>
        <v>2.6122892748194926</v>
      </c>
      <c r="F46">
        <f t="shared" si="3"/>
        <v>30.303957031476621</v>
      </c>
      <c r="G46">
        <f t="shared" si="4"/>
        <v>33.369479616459138</v>
      </c>
      <c r="H46">
        <f t="shared" si="5"/>
        <v>3.8933534869530004</v>
      </c>
    </row>
    <row r="47" spans="1:8" x14ac:dyDescent="0.25">
      <c r="A47">
        <v>76.271186440677965</v>
      </c>
      <c r="B47">
        <v>50.456715791957002</v>
      </c>
      <c r="C47">
        <f t="shared" si="0"/>
        <v>41.616715791957006</v>
      </c>
      <c r="D47">
        <f t="shared" si="1"/>
        <v>0.42733687878752274</v>
      </c>
      <c r="E47">
        <f t="shared" si="2"/>
        <v>2.3794522732018888</v>
      </c>
      <c r="F47">
        <f t="shared" si="3"/>
        <v>38.005170858983028</v>
      </c>
      <c r="G47">
        <f t="shared" si="4"/>
        <v>40.811960010972442</v>
      </c>
      <c r="H47">
        <f t="shared" si="5"/>
        <v>0.64763186702807596</v>
      </c>
    </row>
    <row r="48" spans="1:8" x14ac:dyDescent="0.25">
      <c r="A48">
        <v>77.966101694915253</v>
      </c>
      <c r="B48">
        <v>55.560266689785763</v>
      </c>
      <c r="C48">
        <f t="shared" si="0"/>
        <v>46.72026668978576</v>
      </c>
      <c r="D48">
        <f t="shared" si="1"/>
        <v>0.40359463320297911</v>
      </c>
      <c r="E48">
        <f t="shared" si="2"/>
        <v>2.1762166095357882</v>
      </c>
      <c r="F48">
        <f t="shared" si="3"/>
        <v>45.169534907493578</v>
      </c>
      <c r="G48">
        <f t="shared" si="4"/>
        <v>47.749346150232341</v>
      </c>
      <c r="H48">
        <f t="shared" si="5"/>
        <v>1.0590045359130276</v>
      </c>
    </row>
    <row r="49" spans="1:8" x14ac:dyDescent="0.25">
      <c r="A49">
        <v>79.66101694915254</v>
      </c>
      <c r="B49">
        <v>57.905838765481427</v>
      </c>
      <c r="C49">
        <f t="shared" si="0"/>
        <v>49.065838765481431</v>
      </c>
      <c r="D49">
        <f t="shared" si="1"/>
        <v>0.3817744655665421</v>
      </c>
      <c r="E49">
        <f t="shared" si="2"/>
        <v>1.9977988910088538</v>
      </c>
      <c r="F49">
        <f t="shared" si="3"/>
        <v>48.830961741681179</v>
      </c>
      <c r="G49">
        <f t="shared" si="4"/>
        <v>51.210535098256578</v>
      </c>
      <c r="H49">
        <f t="shared" si="5"/>
        <v>4.5997223598191663</v>
      </c>
    </row>
    <row r="50" spans="1:8" x14ac:dyDescent="0.25">
      <c r="A50">
        <v>81.355932203389827</v>
      </c>
      <c r="B50">
        <v>56.54211768200463</v>
      </c>
      <c r="C50">
        <f t="shared" si="0"/>
        <v>47.702117682004626</v>
      </c>
      <c r="D50">
        <f t="shared" si="1"/>
        <v>0.3616746627211731</v>
      </c>
      <c r="E50">
        <f t="shared" si="2"/>
        <v>1.8403388546527311</v>
      </c>
      <c r="F50">
        <f t="shared" si="3"/>
        <v>46.877505170816605</v>
      </c>
      <c r="G50">
        <f t="shared" si="4"/>
        <v>49.079518688190511</v>
      </c>
      <c r="H50">
        <f t="shared" si="5"/>
        <v>1.8972335318418871</v>
      </c>
    </row>
    <row r="51" spans="1:8" x14ac:dyDescent="0.25">
      <c r="A51">
        <v>83.050847457627114</v>
      </c>
      <c r="B51">
        <v>51.897145738408938</v>
      </c>
      <c r="C51">
        <f t="shared" si="0"/>
        <v>43.057145738408934</v>
      </c>
      <c r="D51">
        <f t="shared" si="1"/>
        <v>0.34311925866404352</v>
      </c>
      <c r="E51">
        <f t="shared" si="2"/>
        <v>1.7006947117976892</v>
      </c>
      <c r="F51">
        <f t="shared" si="3"/>
        <v>40.487527256432223</v>
      </c>
      <c r="G51">
        <f t="shared" si="4"/>
        <v>42.531341226893957</v>
      </c>
      <c r="H51">
        <f t="shared" si="5"/>
        <v>0.27647038432950355</v>
      </c>
    </row>
    <row r="52" spans="1:8" x14ac:dyDescent="0.25">
      <c r="A52">
        <v>84.745762711864401</v>
      </c>
      <c r="B52">
        <v>45.423556849210243</v>
      </c>
      <c r="C52">
        <f t="shared" si="0"/>
        <v>36.58355684921024</v>
      </c>
      <c r="D52">
        <f t="shared" si="1"/>
        <v>0.32595419434996775</v>
      </c>
      <c r="E52">
        <f t="shared" si="2"/>
        <v>1.5762892563908504</v>
      </c>
      <c r="F52">
        <f t="shared" si="3"/>
        <v>32.702048538197793</v>
      </c>
      <c r="G52">
        <f t="shared" si="4"/>
        <v>34.604291988938613</v>
      </c>
      <c r="H52">
        <f t="shared" si="5"/>
        <v>3.917489387106063</v>
      </c>
    </row>
    <row r="53" spans="1:8" x14ac:dyDescent="0.25">
      <c r="A53">
        <v>86.440677966101688</v>
      </c>
      <c r="B53">
        <v>38.603262424705314</v>
      </c>
      <c r="C53">
        <f t="shared" si="0"/>
        <v>29.763262424705314</v>
      </c>
      <c r="D53">
        <f t="shared" si="1"/>
        <v>0.3100441286434813</v>
      </c>
      <c r="E53">
        <f t="shared" si="2"/>
        <v>1.4649929144368359</v>
      </c>
      <c r="F53">
        <f t="shared" si="3"/>
        <v>25.659005437768702</v>
      </c>
      <c r="G53">
        <f t="shared" si="4"/>
        <v>27.434042480849019</v>
      </c>
      <c r="H53">
        <f t="shared" si="5"/>
        <v>5.4252655468579203</v>
      </c>
    </row>
    <row r="54" spans="1:8" x14ac:dyDescent="0.25">
      <c r="A54">
        <v>88.135593220338976</v>
      </c>
      <c r="B54">
        <v>32.354901668663082</v>
      </c>
      <c r="C54">
        <f t="shared" si="0"/>
        <v>23.514901668663082</v>
      </c>
      <c r="D54">
        <f t="shared" si="1"/>
        <v>0.29526977737987214</v>
      </c>
      <c r="E54">
        <f t="shared" si="2"/>
        <v>1.3650339849326691</v>
      </c>
      <c r="F54">
        <f t="shared" si="3"/>
        <v>20.048273046591802</v>
      </c>
      <c r="G54">
        <f t="shared" si="4"/>
        <v>21.708576808904343</v>
      </c>
      <c r="H54">
        <f t="shared" si="5"/>
        <v>3.2628094989824277</v>
      </c>
    </row>
    <row r="55" spans="1:8" x14ac:dyDescent="0.25">
      <c r="A55">
        <v>89.830508474576263</v>
      </c>
      <c r="B55">
        <v>27.036725747769239</v>
      </c>
      <c r="C55">
        <f t="shared" si="0"/>
        <v>18.196725747769239</v>
      </c>
      <c r="D55">
        <f t="shared" si="1"/>
        <v>0.28152568301570596</v>
      </c>
      <c r="E55">
        <f t="shared" si="2"/>
        <v>1.2749291113274914</v>
      </c>
      <c r="F55">
        <f t="shared" si="3"/>
        <v>15.79780520288563</v>
      </c>
      <c r="G55">
        <f t="shared" si="4"/>
        <v>17.354259997228827</v>
      </c>
      <c r="H55">
        <f t="shared" si="5"/>
        <v>0.70974854083362093</v>
      </c>
    </row>
    <row r="56" spans="1:8" x14ac:dyDescent="0.25">
      <c r="A56">
        <v>91.52542372881355</v>
      </c>
      <c r="B56">
        <v>22.67368277704211</v>
      </c>
      <c r="C56">
        <f t="shared" si="0"/>
        <v>13.83368277704211</v>
      </c>
      <c r="D56">
        <f t="shared" si="1"/>
        <v>0.26871833712759469</v>
      </c>
      <c r="E56">
        <f t="shared" si="2"/>
        <v>1.1934289563894087</v>
      </c>
      <c r="F56">
        <f t="shared" si="3"/>
        <v>12.620901146359977</v>
      </c>
      <c r="G56">
        <f t="shared" si="4"/>
        <v>14.083048439876979</v>
      </c>
      <c r="H56">
        <f t="shared" si="5"/>
        <v>6.2183233801073483E-2</v>
      </c>
    </row>
    <row r="57" spans="1:8" x14ac:dyDescent="0.25">
      <c r="A57">
        <v>93.220338983050837</v>
      </c>
      <c r="B57">
        <v>19.149970410578259</v>
      </c>
      <c r="C57">
        <f t="shared" si="0"/>
        <v>10.309970410578259</v>
      </c>
      <c r="D57">
        <f t="shared" si="1"/>
        <v>0.25676459344241737</v>
      </c>
      <c r="E57">
        <f t="shared" si="2"/>
        <v>1.1194754107126279</v>
      </c>
      <c r="F57">
        <f t="shared" si="3"/>
        <v>10.237432073781511</v>
      </c>
      <c r="G57">
        <f t="shared" si="4"/>
        <v>11.613672077936556</v>
      </c>
      <c r="H57">
        <f t="shared" si="5"/>
        <v>1.6996380374728033</v>
      </c>
    </row>
    <row r="58" spans="1:8" x14ac:dyDescent="0.25">
      <c r="A58">
        <v>94.915254237288138</v>
      </c>
      <c r="B58">
        <v>16.314739983966621</v>
      </c>
      <c r="C58">
        <f t="shared" si="0"/>
        <v>7.4747399839666215</v>
      </c>
      <c r="D58">
        <f t="shared" si="1"/>
        <v>0.24559032118326465</v>
      </c>
      <c r="E58">
        <f t="shared" si="2"/>
        <v>1.0521676287129362</v>
      </c>
      <c r="F58">
        <f t="shared" si="3"/>
        <v>8.4287726819575095</v>
      </c>
      <c r="G58">
        <f t="shared" si="4"/>
        <v>9.726530631853711</v>
      </c>
      <c r="H58">
        <f t="shared" si="5"/>
        <v>5.0705611219117586</v>
      </c>
    </row>
    <row r="59" spans="1:8" x14ac:dyDescent="0.25">
      <c r="A59">
        <v>96.610169491525426</v>
      </c>
      <c r="B59">
        <v>14.026865059933201</v>
      </c>
      <c r="C59">
        <f t="shared" si="0"/>
        <v>5.1868650599332007</v>
      </c>
      <c r="D59">
        <f t="shared" si="1"/>
        <v>0.23512925806330007</v>
      </c>
      <c r="E59">
        <f t="shared" si="2"/>
        <v>0.99073487743667654</v>
      </c>
      <c r="F59">
        <f t="shared" si="3"/>
        <v>7.0365493400719288</v>
      </c>
      <c r="G59">
        <f t="shared" si="4"/>
        <v>8.2624134755719059</v>
      </c>
      <c r="H59">
        <f t="shared" si="5"/>
        <v>9.4589980569377499</v>
      </c>
    </row>
    <row r="60" spans="1:8" x14ac:dyDescent="0.25">
      <c r="A60">
        <v>98.305084745762713</v>
      </c>
      <c r="B60">
        <v>12.16878406861502</v>
      </c>
      <c r="C60">
        <f t="shared" si="0"/>
        <v>3.3287840686150201</v>
      </c>
      <c r="D60">
        <f t="shared" si="1"/>
        <v>0.22532202983421401</v>
      </c>
      <c r="E60">
        <f t="shared" si="2"/>
        <v>0.93451468475866151</v>
      </c>
      <c r="F60">
        <f t="shared" si="3"/>
        <v>5.9487558222735117</v>
      </c>
      <c r="G60">
        <f t="shared" si="4"/>
        <v>7.1085925368663876</v>
      </c>
      <c r="H60">
        <f t="shared" si="5"/>
        <v>14.286952056664749</v>
      </c>
    </row>
    <row r="61" spans="1:8" x14ac:dyDescent="0.25">
      <c r="A61">
        <v>100</v>
      </c>
      <c r="B61">
        <v>10.647403371393279</v>
      </c>
      <c r="C61">
        <f t="shared" si="0"/>
        <v>1.8074033713932796</v>
      </c>
      <c r="D61">
        <f t="shared" si="1"/>
        <v>0.2161153093361658</v>
      </c>
      <c r="E61">
        <f t="shared" si="2"/>
        <v>0.88293514039700227</v>
      </c>
      <c r="F61">
        <f t="shared" si="3"/>
        <v>5.0863915475089723</v>
      </c>
      <c r="G61">
        <f t="shared" si="4"/>
        <v>6.1854419972421404</v>
      </c>
      <c r="H61">
        <f t="shared" si="5"/>
        <v>19.167222209424583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814F0-0AB1-ED47-B360-1B189A65EC3D}">
  <dimension ref="A1:B61"/>
  <sheetViews>
    <sheetView workbookViewId="0">
      <selection activeCell="S2" sqref="S2"/>
    </sheetView>
  </sheetViews>
  <sheetFormatPr defaultColWidth="11.42578125" defaultRowHeight="15" x14ac:dyDescent="0.25"/>
  <sheetData>
    <row r="1" spans="1:2" x14ac:dyDescent="0.25">
      <c r="A1" s="1" t="s">
        <v>0</v>
      </c>
      <c r="B1" s="1" t="s">
        <v>1</v>
      </c>
    </row>
    <row r="2" spans="1:2" x14ac:dyDescent="0.25">
      <c r="A2">
        <v>0</v>
      </c>
      <c r="B2">
        <v>8.8385908437897296</v>
      </c>
    </row>
    <row r="3" spans="1:2" x14ac:dyDescent="0.25">
      <c r="A3">
        <v>1.6949152542372881</v>
      </c>
      <c r="B3">
        <v>10.22758166873324</v>
      </c>
    </row>
    <row r="4" spans="1:2" x14ac:dyDescent="0.25">
      <c r="A4">
        <v>3.3898305084745761</v>
      </c>
      <c r="B4">
        <v>12.01324942584827</v>
      </c>
    </row>
    <row r="5" spans="1:2" x14ac:dyDescent="0.25">
      <c r="A5">
        <v>5.0847457627118642</v>
      </c>
      <c r="B5">
        <v>14.365011873798069</v>
      </c>
    </row>
    <row r="6" spans="1:2" x14ac:dyDescent="0.25">
      <c r="A6">
        <v>6.7796610169491522</v>
      </c>
      <c r="B6">
        <v>17.54769241409506</v>
      </c>
    </row>
    <row r="7" spans="1:2" x14ac:dyDescent="0.25">
      <c r="A7">
        <v>8.4745762711864394</v>
      </c>
      <c r="B7">
        <v>21.98350717996502</v>
      </c>
    </row>
    <row r="8" spans="1:2" x14ac:dyDescent="0.25">
      <c r="A8">
        <v>10.16949152542373</v>
      </c>
      <c r="B8">
        <v>28.34622629724435</v>
      </c>
    </row>
    <row r="9" spans="1:2" x14ac:dyDescent="0.25">
      <c r="A9">
        <v>11.864406779661021</v>
      </c>
      <c r="B9">
        <v>37.653692783570612</v>
      </c>
    </row>
    <row r="10" spans="1:2" x14ac:dyDescent="0.25">
      <c r="A10">
        <v>13.559322033898299</v>
      </c>
      <c r="B10">
        <v>51.101072322327518</v>
      </c>
    </row>
    <row r="11" spans="1:2" x14ac:dyDescent="0.25">
      <c r="A11">
        <v>15.25423728813559</v>
      </c>
      <c r="B11">
        <v>68.614677479392014</v>
      </c>
    </row>
    <row r="12" spans="1:2" x14ac:dyDescent="0.25">
      <c r="A12">
        <v>16.949152542372879</v>
      </c>
      <c r="B12">
        <v>84.693971681718295</v>
      </c>
    </row>
    <row r="13" spans="1:2" x14ac:dyDescent="0.25">
      <c r="A13">
        <v>18.64406779661017</v>
      </c>
      <c r="B13">
        <v>87.900253618450051</v>
      </c>
    </row>
    <row r="14" spans="1:2" x14ac:dyDescent="0.25">
      <c r="A14">
        <v>20.33898305084746</v>
      </c>
      <c r="B14">
        <v>76.231821893568792</v>
      </c>
    </row>
    <row r="15" spans="1:2" x14ac:dyDescent="0.25">
      <c r="A15">
        <v>22.03389830508474</v>
      </c>
      <c r="B15">
        <v>60.790645174698597</v>
      </c>
    </row>
    <row r="16" spans="1:2" x14ac:dyDescent="0.25">
      <c r="A16">
        <v>23.728813559322031</v>
      </c>
      <c r="B16">
        <v>49.12938650845966</v>
      </c>
    </row>
    <row r="17" spans="1:2" x14ac:dyDescent="0.25">
      <c r="A17">
        <v>25.423728813559318</v>
      </c>
      <c r="B17">
        <v>42.358900692547323</v>
      </c>
    </row>
    <row r="18" spans="1:2" x14ac:dyDescent="0.25">
      <c r="A18">
        <v>27.118644067796609</v>
      </c>
      <c r="B18">
        <v>39.65196412877826</v>
      </c>
    </row>
    <row r="19" spans="1:2" x14ac:dyDescent="0.25">
      <c r="A19">
        <v>28.8135593220339</v>
      </c>
      <c r="B19">
        <v>40.315951202554437</v>
      </c>
    </row>
    <row r="20" spans="1:2" x14ac:dyDescent="0.25">
      <c r="A20">
        <v>30.50847457627118</v>
      </c>
      <c r="B20">
        <v>44.188552551253842</v>
      </c>
    </row>
    <row r="21" spans="1:2" x14ac:dyDescent="0.25">
      <c r="A21">
        <v>32.20338983050847</v>
      </c>
      <c r="B21">
        <v>51.618660973902919</v>
      </c>
    </row>
    <row r="22" spans="1:2" x14ac:dyDescent="0.25">
      <c r="A22">
        <v>33.898305084745758</v>
      </c>
      <c r="B22">
        <v>63.295414378899828</v>
      </c>
    </row>
    <row r="23" spans="1:2" x14ac:dyDescent="0.25">
      <c r="A23">
        <v>35.593220338983052</v>
      </c>
      <c r="B23">
        <v>79.603452336890541</v>
      </c>
    </row>
    <row r="24" spans="1:2" x14ac:dyDescent="0.25">
      <c r="A24">
        <v>37.288135593220339</v>
      </c>
      <c r="B24">
        <v>98.7161987747605</v>
      </c>
    </row>
    <row r="25" spans="1:2" x14ac:dyDescent="0.25">
      <c r="A25">
        <v>38.983050847457633</v>
      </c>
      <c r="B25">
        <v>113.753025128202</v>
      </c>
    </row>
    <row r="26" spans="1:2" x14ac:dyDescent="0.25">
      <c r="A26">
        <v>40.677966101694913</v>
      </c>
      <c r="B26">
        <v>115.05962905798739</v>
      </c>
    </row>
    <row r="27" spans="1:2" x14ac:dyDescent="0.25">
      <c r="A27">
        <v>42.372881355932201</v>
      </c>
      <c r="B27">
        <v>101.32958802390731</v>
      </c>
    </row>
    <row r="28" spans="1:2" x14ac:dyDescent="0.25">
      <c r="A28">
        <v>44.067796610169488</v>
      </c>
      <c r="B28">
        <v>81.446714149908047</v>
      </c>
    </row>
    <row r="29" spans="1:2" x14ac:dyDescent="0.25">
      <c r="A29">
        <v>45.762711864406768</v>
      </c>
      <c r="B29">
        <v>63.286334750966233</v>
      </c>
    </row>
    <row r="30" spans="1:2" x14ac:dyDescent="0.25">
      <c r="A30">
        <v>47.457627118644069</v>
      </c>
      <c r="B30">
        <v>49.371933991176661</v>
      </c>
    </row>
    <row r="31" spans="1:2" x14ac:dyDescent="0.25">
      <c r="A31">
        <v>49.152542372881364</v>
      </c>
      <c r="B31">
        <v>39.38721363410928</v>
      </c>
    </row>
    <row r="32" spans="1:2" x14ac:dyDescent="0.25">
      <c r="A32">
        <v>50.847457627118636</v>
      </c>
      <c r="B32">
        <v>32.367461700708517</v>
      </c>
    </row>
    <row r="33" spans="1:2" x14ac:dyDescent="0.25">
      <c r="A33">
        <v>52.542372881355931</v>
      </c>
      <c r="B33">
        <v>27.462744416935671</v>
      </c>
    </row>
    <row r="34" spans="1:2" x14ac:dyDescent="0.25">
      <c r="A34">
        <v>54.237288135593218</v>
      </c>
      <c r="B34">
        <v>24.066582135235699</v>
      </c>
    </row>
    <row r="35" spans="1:2" x14ac:dyDescent="0.25">
      <c r="A35">
        <v>55.932203389830512</v>
      </c>
      <c r="B35">
        <v>21.776553378519811</v>
      </c>
    </row>
    <row r="36" spans="1:2" x14ac:dyDescent="0.25">
      <c r="A36">
        <v>57.627118644067792</v>
      </c>
      <c r="B36">
        <v>20.335767575142182</v>
      </c>
    </row>
    <row r="37" spans="1:2" x14ac:dyDescent="0.25">
      <c r="A37">
        <v>59.322033898305079</v>
      </c>
      <c r="B37">
        <v>19.58819363351035</v>
      </c>
    </row>
    <row r="38" spans="1:2" x14ac:dyDescent="0.25">
      <c r="A38">
        <v>61.016949152542367</v>
      </c>
      <c r="B38">
        <v>19.44980438198936</v>
      </c>
    </row>
    <row r="39" spans="1:2" x14ac:dyDescent="0.25">
      <c r="A39">
        <v>62.711864406779661</v>
      </c>
      <c r="B39">
        <v>19.891606497904689</v>
      </c>
    </row>
    <row r="40" spans="1:2" x14ac:dyDescent="0.25">
      <c r="A40">
        <v>64.406779661016941</v>
      </c>
      <c r="B40">
        <v>20.93061408425508</v>
      </c>
    </row>
    <row r="41" spans="1:2" x14ac:dyDescent="0.25">
      <c r="A41">
        <v>66.101694915254228</v>
      </c>
      <c r="B41">
        <v>22.625327894718058</v>
      </c>
    </row>
    <row r="42" spans="1:2" x14ac:dyDescent="0.25">
      <c r="A42">
        <v>67.796610169491515</v>
      </c>
      <c r="B42">
        <v>25.07161469077138</v>
      </c>
    </row>
    <row r="43" spans="1:2" x14ac:dyDescent="0.25">
      <c r="A43">
        <v>69.491525423728817</v>
      </c>
      <c r="B43">
        <v>28.3917987446955</v>
      </c>
    </row>
    <row r="44" spans="1:2" x14ac:dyDescent="0.25">
      <c r="A44">
        <v>71.186440677966104</v>
      </c>
      <c r="B44">
        <v>32.702657196797247</v>
      </c>
    </row>
    <row r="45" spans="1:2" x14ac:dyDescent="0.25">
      <c r="A45">
        <v>72.881355932203391</v>
      </c>
      <c r="B45">
        <v>38.036458150582369</v>
      </c>
    </row>
    <row r="46" spans="1:2" x14ac:dyDescent="0.25">
      <c r="A46">
        <v>74.576271186440678</v>
      </c>
      <c r="B46">
        <v>44.182637868336819</v>
      </c>
    </row>
    <row r="47" spans="1:2" x14ac:dyDescent="0.25">
      <c r="A47">
        <v>76.271186440677965</v>
      </c>
      <c r="B47">
        <v>50.456715791957002</v>
      </c>
    </row>
    <row r="48" spans="1:2" x14ac:dyDescent="0.25">
      <c r="A48">
        <v>77.966101694915253</v>
      </c>
      <c r="B48">
        <v>55.560266689785763</v>
      </c>
    </row>
    <row r="49" spans="1:2" x14ac:dyDescent="0.25">
      <c r="A49">
        <v>79.66101694915254</v>
      </c>
      <c r="B49">
        <v>57.905838765481427</v>
      </c>
    </row>
    <row r="50" spans="1:2" x14ac:dyDescent="0.25">
      <c r="A50">
        <v>81.355932203389827</v>
      </c>
      <c r="B50">
        <v>56.54211768200463</v>
      </c>
    </row>
    <row r="51" spans="1:2" x14ac:dyDescent="0.25">
      <c r="A51">
        <v>83.050847457627114</v>
      </c>
      <c r="B51">
        <v>51.897145738408938</v>
      </c>
    </row>
    <row r="52" spans="1:2" x14ac:dyDescent="0.25">
      <c r="A52">
        <v>84.745762711864401</v>
      </c>
      <c r="B52">
        <v>45.423556849210243</v>
      </c>
    </row>
    <row r="53" spans="1:2" x14ac:dyDescent="0.25">
      <c r="A53">
        <v>86.440677966101688</v>
      </c>
      <c r="B53">
        <v>38.603262424705314</v>
      </c>
    </row>
    <row r="54" spans="1:2" x14ac:dyDescent="0.25">
      <c r="A54">
        <v>88.135593220338976</v>
      </c>
      <c r="B54">
        <v>32.354901668663082</v>
      </c>
    </row>
    <row r="55" spans="1:2" x14ac:dyDescent="0.25">
      <c r="A55">
        <v>89.830508474576263</v>
      </c>
      <c r="B55">
        <v>27.036725747769239</v>
      </c>
    </row>
    <row r="56" spans="1:2" x14ac:dyDescent="0.25">
      <c r="A56">
        <v>91.52542372881355</v>
      </c>
      <c r="B56">
        <v>22.67368277704211</v>
      </c>
    </row>
    <row r="57" spans="1:2" x14ac:dyDescent="0.25">
      <c r="A57">
        <v>93.220338983050837</v>
      </c>
      <c r="B57">
        <v>19.149970410578259</v>
      </c>
    </row>
    <row r="58" spans="1:2" x14ac:dyDescent="0.25">
      <c r="A58">
        <v>94.915254237288138</v>
      </c>
      <c r="B58">
        <v>16.314739983966621</v>
      </c>
    </row>
    <row r="59" spans="1:2" x14ac:dyDescent="0.25">
      <c r="A59">
        <v>96.610169491525426</v>
      </c>
      <c r="B59">
        <v>14.026865059933201</v>
      </c>
    </row>
    <row r="60" spans="1:2" x14ac:dyDescent="0.25">
      <c r="A60">
        <v>98.305084745762713</v>
      </c>
      <c r="B60">
        <v>12.16878406861502</v>
      </c>
    </row>
    <row r="61" spans="1:2" x14ac:dyDescent="0.25">
      <c r="A61">
        <v>100</v>
      </c>
      <c r="B61">
        <v>10.647403371393279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C976E-316B-D743-B33C-82D5E0D48018}">
  <dimension ref="A1:O61"/>
  <sheetViews>
    <sheetView tabSelected="1" zoomScale="140" zoomScaleNormal="140" workbookViewId="0">
      <selection activeCell="J8" sqref="J8"/>
    </sheetView>
  </sheetViews>
  <sheetFormatPr defaultColWidth="11.42578125" defaultRowHeight="15" x14ac:dyDescent="0.25"/>
  <cols>
    <col min="3" max="3" width="2.7109375" customWidth="1"/>
  </cols>
  <sheetData>
    <row r="1" spans="1:15" x14ac:dyDescent="0.25">
      <c r="A1" s="1" t="s">
        <v>0</v>
      </c>
      <c r="B1" s="1" t="s">
        <v>1</v>
      </c>
      <c r="C1" t="s">
        <v>10</v>
      </c>
      <c r="D1" t="s">
        <v>5</v>
      </c>
      <c r="E1" t="s">
        <v>12</v>
      </c>
      <c r="F1" t="s">
        <v>17</v>
      </c>
      <c r="G1" t="s">
        <v>9</v>
      </c>
      <c r="H1" t="s">
        <v>18</v>
      </c>
      <c r="J1" t="s">
        <v>2</v>
      </c>
      <c r="L1" t="s">
        <v>16</v>
      </c>
      <c r="N1" t="s">
        <v>4</v>
      </c>
    </row>
    <row r="2" spans="1:15" x14ac:dyDescent="0.25">
      <c r="A2">
        <v>0</v>
      </c>
      <c r="B2">
        <v>8.8385908437897296</v>
      </c>
      <c r="C2">
        <f>B2-8.8</f>
        <v>3.8590843789728879E-2</v>
      </c>
      <c r="D2">
        <f>$K$2/(1+((A2-$K$3)/$K$4)^2)</f>
        <v>3.9115868077017173</v>
      </c>
      <c r="E2">
        <f>$M$2/(1+((A2-$M$3)/$M$4)^2)</f>
        <v>1.9269481538817392</v>
      </c>
      <c r="F2">
        <f>$O$2/(1+((A2-$O$3)/$O$4)^2)</f>
        <v>0.35633895278118216</v>
      </c>
      <c r="G2">
        <f>SUM(D2:F2)</f>
        <v>6.1948739143646385</v>
      </c>
      <c r="H2">
        <f>(C2-G2)^2</f>
        <v>37.899821245047235</v>
      </c>
      <c r="J2" t="s">
        <v>6</v>
      </c>
      <c r="K2">
        <v>75.367039790657344</v>
      </c>
      <c r="L2" t="s">
        <v>6</v>
      </c>
      <c r="M2">
        <v>105.24784094429123</v>
      </c>
      <c r="N2" t="s">
        <v>6</v>
      </c>
      <c r="O2">
        <v>48.936298053277</v>
      </c>
    </row>
    <row r="3" spans="1:15" x14ac:dyDescent="0.25">
      <c r="A3">
        <v>1.6949152542372881</v>
      </c>
      <c r="B3">
        <v>10.22758166873324</v>
      </c>
      <c r="C3">
        <f t="shared" ref="C3:C61" si="0">B3-8.8</f>
        <v>1.4275816687332394</v>
      </c>
      <c r="D3">
        <f t="shared" ref="D3:D61" si="1">$K$2/(1+((A3-$K$3)/$K$4)^2)</f>
        <v>4.7077089109373729</v>
      </c>
      <c r="E3">
        <f t="shared" ref="E3:E61" si="2">$M$2/(1+((A3-$M$3)/$M$4)^2)</f>
        <v>2.0980227890806993</v>
      </c>
      <c r="F3">
        <f t="shared" ref="F3:F61" si="3">$O$2/(1+((A3-$O$3)/$O$4)^2)</f>
        <v>0.37182669662997292</v>
      </c>
      <c r="G3">
        <f t="shared" ref="G3:G61" si="4">SUM(D3:F3)</f>
        <v>7.1775583966480445</v>
      </c>
      <c r="H3">
        <f t="shared" ref="H3:H61" si="5">(C3-G3)^2</f>
        <v>33.062232371561848</v>
      </c>
      <c r="J3" t="s">
        <v>7</v>
      </c>
      <c r="K3">
        <v>18.115687649038456</v>
      </c>
      <c r="L3" t="s">
        <v>7</v>
      </c>
      <c r="M3">
        <v>39.945199825977639</v>
      </c>
      <c r="N3" t="s">
        <v>7</v>
      </c>
      <c r="O3">
        <v>79.933241621238281</v>
      </c>
    </row>
    <row r="4" spans="1:15" x14ac:dyDescent="0.25">
      <c r="A4">
        <v>3.3898305084745761</v>
      </c>
      <c r="B4">
        <v>12.01324942584827</v>
      </c>
      <c r="C4">
        <f t="shared" si="0"/>
        <v>3.2132494258482698</v>
      </c>
      <c r="D4">
        <f t="shared" si="1"/>
        <v>5.7660878835364588</v>
      </c>
      <c r="E4">
        <f t="shared" si="2"/>
        <v>2.2927492163377878</v>
      </c>
      <c r="F4">
        <f t="shared" si="3"/>
        <v>0.38834374616263601</v>
      </c>
      <c r="G4">
        <f t="shared" si="4"/>
        <v>8.4471808460368827</v>
      </c>
      <c r="H4">
        <f t="shared" si="5"/>
        <v>27.394038111237592</v>
      </c>
      <c r="J4" t="s">
        <v>8</v>
      </c>
      <c r="K4">
        <v>4.238513999860257</v>
      </c>
      <c r="L4" t="s">
        <v>8</v>
      </c>
      <c r="M4">
        <v>5.4551354413983688</v>
      </c>
      <c r="N4" t="s">
        <v>8</v>
      </c>
      <c r="O4">
        <v>6.8458992436932986</v>
      </c>
    </row>
    <row r="5" spans="1:15" x14ac:dyDescent="0.25">
      <c r="A5">
        <v>5.0847457627118642</v>
      </c>
      <c r="B5">
        <v>14.365011873798069</v>
      </c>
      <c r="C5">
        <f t="shared" si="0"/>
        <v>5.5650118737980687</v>
      </c>
      <c r="D5">
        <f t="shared" si="1"/>
        <v>7.2107669692242258</v>
      </c>
      <c r="E5">
        <f t="shared" si="2"/>
        <v>2.5156575132153676</v>
      </c>
      <c r="F5">
        <f t="shared" si="3"/>
        <v>0.40598310544777788</v>
      </c>
      <c r="G5">
        <f t="shared" si="4"/>
        <v>10.132407587887371</v>
      </c>
      <c r="H5">
        <f t="shared" si="5"/>
        <v>20.861103609081329</v>
      </c>
      <c r="J5" t="s">
        <v>19</v>
      </c>
      <c r="K5">
        <f>SUM(H:H)</f>
        <v>306.69835774091501</v>
      </c>
    </row>
    <row r="6" spans="1:15" x14ac:dyDescent="0.25">
      <c r="A6">
        <v>6.7796610169491522</v>
      </c>
      <c r="B6">
        <v>17.54769241409506</v>
      </c>
      <c r="C6">
        <f t="shared" si="0"/>
        <v>8.7476924140950594</v>
      </c>
      <c r="D6">
        <f t="shared" si="1"/>
        <v>9.243970171147172</v>
      </c>
      <c r="E6">
        <f t="shared" si="2"/>
        <v>2.7724053868834049</v>
      </c>
      <c r="F6">
        <f t="shared" si="3"/>
        <v>0.42484849255781909</v>
      </c>
      <c r="G6">
        <f t="shared" si="4"/>
        <v>12.441224050588396</v>
      </c>
      <c r="H6">
        <f t="shared" si="5"/>
        <v>13.642175949777144</v>
      </c>
    </row>
    <row r="7" spans="1:15" x14ac:dyDescent="0.25">
      <c r="A7">
        <v>8.4745762711864394</v>
      </c>
      <c r="B7">
        <v>21.98350717996502</v>
      </c>
      <c r="C7">
        <f t="shared" si="0"/>
        <v>13.183507179965019</v>
      </c>
      <c r="D7">
        <f t="shared" si="1"/>
        <v>12.207152973986775</v>
      </c>
      <c r="E7">
        <f t="shared" si="2"/>
        <v>3.0701285122849002</v>
      </c>
      <c r="F7">
        <f t="shared" si="3"/>
        <v>0.44505585062418684</v>
      </c>
      <c r="G7">
        <f t="shared" si="4"/>
        <v>15.722337336895862</v>
      </c>
      <c r="H7">
        <f t="shared" si="5"/>
        <v>6.4456585657414864</v>
      </c>
      <c r="J7" s="2" t="s">
        <v>22</v>
      </c>
    </row>
    <row r="8" spans="1:15" x14ac:dyDescent="0.25">
      <c r="A8">
        <v>10.16949152542373</v>
      </c>
      <c r="B8">
        <v>28.34622629724435</v>
      </c>
      <c r="C8">
        <f t="shared" si="0"/>
        <v>19.546226297244349</v>
      </c>
      <c r="D8">
        <f t="shared" si="1"/>
        <v>16.693606915511076</v>
      </c>
      <c r="E8">
        <f t="shared" si="2"/>
        <v>3.4179229424865007</v>
      </c>
      <c r="F8">
        <f t="shared" si="3"/>
        <v>0.46673511261663142</v>
      </c>
      <c r="G8">
        <f t="shared" si="4"/>
        <v>20.57826497061421</v>
      </c>
      <c r="H8">
        <f t="shared" si="5"/>
        <v>1.065103823331023</v>
      </c>
      <c r="J8" s="2" t="s">
        <v>20</v>
      </c>
    </row>
    <row r="9" spans="1:15" x14ac:dyDescent="0.25">
      <c r="A9">
        <v>11.864406779661021</v>
      </c>
      <c r="B9">
        <v>37.653692783570612</v>
      </c>
      <c r="C9">
        <f t="shared" si="0"/>
        <v>28.853692783570612</v>
      </c>
      <c r="D9">
        <f t="shared" si="1"/>
        <v>23.735721349834296</v>
      </c>
      <c r="E9">
        <f t="shared" si="2"/>
        <v>3.8275187251428542</v>
      </c>
      <c r="F9">
        <f t="shared" si="3"/>
        <v>0.49003226954488099</v>
      </c>
      <c r="G9">
        <f t="shared" si="4"/>
        <v>28.053272344522032</v>
      </c>
      <c r="H9">
        <f t="shared" si="5"/>
        <v>0.64067287924672101</v>
      </c>
      <c r="J9" s="2" t="s">
        <v>21</v>
      </c>
    </row>
    <row r="10" spans="1:15" x14ac:dyDescent="0.25">
      <c r="A10">
        <v>13.559322033898299</v>
      </c>
      <c r="B10">
        <v>51.101072322327518</v>
      </c>
      <c r="C10">
        <f t="shared" si="0"/>
        <v>42.301072322327514</v>
      </c>
      <c r="D10">
        <f t="shared" si="1"/>
        <v>34.963268116496643</v>
      </c>
      <c r="E10">
        <f t="shared" si="2"/>
        <v>4.3142347490716331</v>
      </c>
      <c r="F10">
        <f t="shared" si="3"/>
        <v>0.51511180296143544</v>
      </c>
      <c r="G10">
        <f t="shared" si="4"/>
        <v>39.792614668529708</v>
      </c>
      <c r="H10">
        <f t="shared" si="5"/>
        <v>6.2923598008967891</v>
      </c>
    </row>
    <row r="11" spans="1:15" x14ac:dyDescent="0.25">
      <c r="A11">
        <v>15.25423728813559</v>
      </c>
      <c r="B11">
        <v>68.614677479392014</v>
      </c>
      <c r="C11">
        <f t="shared" si="0"/>
        <v>59.814677479392017</v>
      </c>
      <c r="D11">
        <f t="shared" si="1"/>
        <v>51.771275329400503</v>
      </c>
      <c r="E11">
        <f t="shared" si="2"/>
        <v>4.898354246895309</v>
      </c>
      <c r="F11">
        <f t="shared" si="3"/>
        <v>0.54215955667858318</v>
      </c>
      <c r="G11">
        <f t="shared" si="4"/>
        <v>57.211789132974395</v>
      </c>
      <c r="H11">
        <f t="shared" si="5"/>
        <v>6.7750277439166613</v>
      </c>
    </row>
    <row r="12" spans="1:15" x14ac:dyDescent="0.25">
      <c r="A12">
        <v>16.949152542372879</v>
      </c>
      <c r="B12">
        <v>84.693971681718295</v>
      </c>
      <c r="C12">
        <f t="shared" si="0"/>
        <v>75.893971681718298</v>
      </c>
      <c r="D12">
        <f t="shared" si="1"/>
        <v>70.06015707773615</v>
      </c>
      <c r="E12">
        <f t="shared" si="2"/>
        <v>5.6071407820845574</v>
      </c>
      <c r="F12">
        <f t="shared" si="3"/>
        <v>0.57138614031888757</v>
      </c>
      <c r="G12">
        <f t="shared" si="4"/>
        <v>76.2386840001396</v>
      </c>
      <c r="H12">
        <f t="shared" si="5"/>
        <v>0.11882658247138857</v>
      </c>
    </row>
    <row r="13" spans="1:15" x14ac:dyDescent="0.25">
      <c r="A13">
        <v>18.64406779661017</v>
      </c>
      <c r="B13">
        <v>87.900253618450051</v>
      </c>
      <c r="C13">
        <f t="shared" si="0"/>
        <v>79.100253618450054</v>
      </c>
      <c r="D13">
        <f t="shared" si="1"/>
        <v>74.213719485881313</v>
      </c>
      <c r="E13">
        <f t="shared" si="2"/>
        <v>6.4778476733096726</v>
      </c>
      <c r="F13">
        <f t="shared" si="3"/>
        <v>0.60303097977595621</v>
      </c>
      <c r="G13">
        <f t="shared" si="4"/>
        <v>81.294598138966933</v>
      </c>
      <c r="H13">
        <f t="shared" si="5"/>
        <v>4.8151478747224497</v>
      </c>
    </row>
    <row r="14" spans="1:15" x14ac:dyDescent="0.25">
      <c r="A14">
        <v>20.33898305084746</v>
      </c>
      <c r="B14">
        <v>76.231821893568792</v>
      </c>
      <c r="C14">
        <f t="shared" si="0"/>
        <v>67.431821893568795</v>
      </c>
      <c r="D14">
        <f t="shared" si="1"/>
        <v>59.104521402995672</v>
      </c>
      <c r="E14">
        <f t="shared" si="2"/>
        <v>7.5622977251932122</v>
      </c>
      <c r="F14">
        <f t="shared" si="3"/>
        <v>0.63736715830446089</v>
      </c>
      <c r="G14">
        <f t="shared" si="4"/>
        <v>67.304186286493348</v>
      </c>
      <c r="H14">
        <f t="shared" si="5"/>
        <v>1.6290848193518E-2</v>
      </c>
    </row>
    <row r="15" spans="1:15" x14ac:dyDescent="0.25">
      <c r="A15">
        <v>22.03389830508474</v>
      </c>
      <c r="B15">
        <v>60.790645174698597</v>
      </c>
      <c r="C15">
        <f t="shared" si="0"/>
        <v>51.990645174698599</v>
      </c>
      <c r="D15">
        <f t="shared" si="1"/>
        <v>40.638523064600037</v>
      </c>
      <c r="E15">
        <f t="shared" si="2"/>
        <v>8.9339913466278134</v>
      </c>
      <c r="F15">
        <f t="shared" si="3"/>
        <v>0.67470722870022803</v>
      </c>
      <c r="G15">
        <f t="shared" si="4"/>
        <v>50.247221639928078</v>
      </c>
      <c r="H15">
        <f t="shared" si="5"/>
        <v>3.0395256215917383</v>
      </c>
    </row>
    <row r="16" spans="1:15" x14ac:dyDescent="0.25">
      <c r="A16">
        <v>23.728813559322031</v>
      </c>
      <c r="B16">
        <v>49.12938650845966</v>
      </c>
      <c r="C16">
        <f t="shared" si="0"/>
        <v>40.329386508459663</v>
      </c>
      <c r="D16">
        <f t="shared" si="1"/>
        <v>27.368287516997487</v>
      </c>
      <c r="E16">
        <f t="shared" si="2"/>
        <v>10.699352694721135</v>
      </c>
      <c r="F16">
        <f t="shared" si="3"/>
        <v>0.71541022444909264</v>
      </c>
      <c r="G16">
        <f t="shared" si="4"/>
        <v>38.78305043616772</v>
      </c>
      <c r="H16">
        <f t="shared" si="5"/>
        <v>2.3911552484712741</v>
      </c>
    </row>
    <row r="17" spans="1:8" x14ac:dyDescent="0.25">
      <c r="A17">
        <v>25.423728813559318</v>
      </c>
      <c r="B17">
        <v>42.358900692547323</v>
      </c>
      <c r="C17">
        <f t="shared" si="0"/>
        <v>33.558900692547326</v>
      </c>
      <c r="D17">
        <f t="shared" si="1"/>
        <v>18.970465844982233</v>
      </c>
      <c r="E17">
        <f t="shared" si="2"/>
        <v>13.015821102593023</v>
      </c>
      <c r="F17">
        <f t="shared" si="3"/>
        <v>0.75989015930733594</v>
      </c>
      <c r="G17">
        <f t="shared" si="4"/>
        <v>32.746177106882591</v>
      </c>
      <c r="H17">
        <f t="shared" si="5"/>
        <v>0.66051962669574316</v>
      </c>
    </row>
    <row r="18" spans="1:8" x14ac:dyDescent="0.25">
      <c r="A18">
        <v>27.118644067796609</v>
      </c>
      <c r="B18">
        <v>39.65196412877826</v>
      </c>
      <c r="C18">
        <f t="shared" si="0"/>
        <v>30.85196412877826</v>
      </c>
      <c r="D18">
        <f t="shared" si="1"/>
        <v>13.673936660661708</v>
      </c>
      <c r="E18">
        <f t="shared" si="2"/>
        <v>16.121235893320844</v>
      </c>
      <c r="F18">
        <f t="shared" si="3"/>
        <v>0.80862638529009956</v>
      </c>
      <c r="G18">
        <f t="shared" si="4"/>
        <v>30.603798939272654</v>
      </c>
      <c r="H18">
        <f t="shared" si="5"/>
        <v>6.1585961282353371E-2</v>
      </c>
    </row>
    <row r="19" spans="1:8" x14ac:dyDescent="0.25">
      <c r="A19">
        <v>28.8135593220339</v>
      </c>
      <c r="B19">
        <v>40.315951202554437</v>
      </c>
      <c r="C19">
        <f t="shared" si="0"/>
        <v>31.515951202554437</v>
      </c>
      <c r="D19">
        <f t="shared" si="1"/>
        <v>10.225620943424865</v>
      </c>
      <c r="E19">
        <f t="shared" si="2"/>
        <v>20.381199741788748</v>
      </c>
      <c r="F19">
        <f t="shared" si="3"/>
        <v>0.86217628503718935</v>
      </c>
      <c r="G19">
        <f t="shared" si="4"/>
        <v>31.468996970250803</v>
      </c>
      <c r="H19">
        <f t="shared" si="5"/>
        <v>2.2046999312235892E-3</v>
      </c>
    </row>
    <row r="20" spans="1:8" x14ac:dyDescent="0.25">
      <c r="A20">
        <v>30.50847457627118</v>
      </c>
      <c r="B20">
        <v>44.188552551253842</v>
      </c>
      <c r="C20">
        <f t="shared" si="0"/>
        <v>35.388552551253838</v>
      </c>
      <c r="D20">
        <f t="shared" si="1"/>
        <v>7.8927378534003916</v>
      </c>
      <c r="E20">
        <f t="shared" si="2"/>
        <v>26.361506730133129</v>
      </c>
      <c r="F20">
        <f t="shared" si="3"/>
        <v>0.92119091507733608</v>
      </c>
      <c r="G20">
        <f t="shared" si="4"/>
        <v>35.175435498610859</v>
      </c>
      <c r="H20">
        <f t="shared" si="5"/>
        <v>4.5418878127230035E-2</v>
      </c>
    </row>
    <row r="21" spans="1:8" x14ac:dyDescent="0.25">
      <c r="A21">
        <v>32.20338983050847</v>
      </c>
      <c r="B21">
        <v>51.618660973902919</v>
      </c>
      <c r="C21">
        <f t="shared" si="0"/>
        <v>42.818660973902922</v>
      </c>
      <c r="D21">
        <f t="shared" si="1"/>
        <v>6.2559683917483797</v>
      </c>
      <c r="E21">
        <f t="shared" si="2"/>
        <v>34.918877552489221</v>
      </c>
      <c r="F21">
        <f t="shared" si="3"/>
        <v>0.98643440431178042</v>
      </c>
      <c r="G21">
        <f t="shared" si="4"/>
        <v>42.161280348549383</v>
      </c>
      <c r="H21">
        <f t="shared" si="5"/>
        <v>0.43214928659021062</v>
      </c>
    </row>
    <row r="22" spans="1:8" x14ac:dyDescent="0.25">
      <c r="A22">
        <v>33.898305084745758</v>
      </c>
      <c r="B22">
        <v>63.295414378899828</v>
      </c>
      <c r="C22">
        <f t="shared" si="0"/>
        <v>54.495414378899824</v>
      </c>
      <c r="D22">
        <f t="shared" si="1"/>
        <v>5.0699810844077229</v>
      </c>
      <c r="E22">
        <f t="shared" si="2"/>
        <v>47.223398225831886</v>
      </c>
      <c r="F22">
        <f t="shared" si="3"/>
        <v>1.0588081649750605</v>
      </c>
      <c r="G22">
        <f t="shared" si="4"/>
        <v>53.35218747521467</v>
      </c>
      <c r="H22">
        <f t="shared" si="5"/>
        <v>1.3069677533095436</v>
      </c>
    </row>
    <row r="23" spans="1:8" x14ac:dyDescent="0.25">
      <c r="A23">
        <v>35.593220338983052</v>
      </c>
      <c r="B23">
        <v>79.603452336890541</v>
      </c>
      <c r="C23">
        <f t="shared" si="0"/>
        <v>70.803452336890544</v>
      </c>
      <c r="D23">
        <f t="shared" si="1"/>
        <v>4.1862922383832295</v>
      </c>
      <c r="E23">
        <f t="shared" si="2"/>
        <v>64.314827805888569</v>
      </c>
      <c r="F23">
        <f t="shared" si="3"/>
        <v>1.1393813168513782</v>
      </c>
      <c r="G23">
        <f t="shared" si="4"/>
        <v>69.640501361123185</v>
      </c>
      <c r="H23">
        <f t="shared" si="5"/>
        <v>1.3524549720382522</v>
      </c>
    </row>
    <row r="24" spans="1:8" x14ac:dyDescent="0.25">
      <c r="A24">
        <v>37.288135593220339</v>
      </c>
      <c r="B24">
        <v>98.7161987747605</v>
      </c>
      <c r="C24">
        <f t="shared" si="0"/>
        <v>89.916198774760502</v>
      </c>
      <c r="D24">
        <f t="shared" si="1"/>
        <v>3.5118059973801179</v>
      </c>
      <c r="E24">
        <f t="shared" si="2"/>
        <v>85.066440808418491</v>
      </c>
      <c r="F24">
        <f t="shared" si="3"/>
        <v>1.229429196163071</v>
      </c>
      <c r="G24">
        <f t="shared" si="4"/>
        <v>89.807676001961681</v>
      </c>
      <c r="H24">
        <f t="shared" si="5"/>
        <v>1.177719221594456E-2</v>
      </c>
    </row>
    <row r="25" spans="1:8" x14ac:dyDescent="0.25">
      <c r="A25">
        <v>38.983050847457633</v>
      </c>
      <c r="B25">
        <v>113.753025128202</v>
      </c>
      <c r="C25">
        <f t="shared" si="0"/>
        <v>104.953025128202</v>
      </c>
      <c r="D25">
        <f t="shared" si="1"/>
        <v>2.9861790033263444</v>
      </c>
      <c r="E25">
        <f t="shared" si="2"/>
        <v>102.07255701756409</v>
      </c>
      <c r="F25">
        <f t="shared" si="3"/>
        <v>1.3304824712643983</v>
      </c>
      <c r="G25">
        <f t="shared" si="4"/>
        <v>106.38921849215484</v>
      </c>
      <c r="H25">
        <f t="shared" si="5"/>
        <v>2.0626513786621712</v>
      </c>
    </row>
    <row r="26" spans="1:8" x14ac:dyDescent="0.25">
      <c r="A26">
        <v>40.677966101694913</v>
      </c>
      <c r="B26">
        <v>115.05962905798739</v>
      </c>
      <c r="C26">
        <f t="shared" si="0"/>
        <v>106.2596290579874</v>
      </c>
      <c r="D26">
        <f t="shared" si="1"/>
        <v>2.5690966519870178</v>
      </c>
      <c r="E26">
        <f t="shared" si="2"/>
        <v>103.38246338612629</v>
      </c>
      <c r="F26">
        <f t="shared" si="3"/>
        <v>1.4443902956079466</v>
      </c>
      <c r="G26">
        <f t="shared" si="4"/>
        <v>107.39595033372126</v>
      </c>
      <c r="H26">
        <f t="shared" si="5"/>
        <v>1.291226041685434</v>
      </c>
    </row>
    <row r="27" spans="1:8" x14ac:dyDescent="0.25">
      <c r="A27">
        <v>42.372881355932201</v>
      </c>
      <c r="B27">
        <v>101.32958802390731</v>
      </c>
      <c r="C27">
        <f t="shared" si="0"/>
        <v>92.529588023907309</v>
      </c>
      <c r="D27">
        <f t="shared" si="1"/>
        <v>2.2328851085411667</v>
      </c>
      <c r="E27">
        <f t="shared" si="2"/>
        <v>87.849372613275406</v>
      </c>
      <c r="F27">
        <f t="shared" si="3"/>
        <v>1.5734022090853723</v>
      </c>
      <c r="G27">
        <f t="shared" si="4"/>
        <v>91.655659930901948</v>
      </c>
      <c r="H27">
        <f t="shared" si="5"/>
        <v>0.76375031174398689</v>
      </c>
    </row>
    <row r="28" spans="1:8" x14ac:dyDescent="0.25">
      <c r="A28">
        <v>44.067796610169488</v>
      </c>
      <c r="B28">
        <v>81.446714149908047</v>
      </c>
      <c r="C28">
        <f t="shared" si="0"/>
        <v>72.64671414990805</v>
      </c>
      <c r="D28">
        <f t="shared" si="1"/>
        <v>1.9580825061901996</v>
      </c>
      <c r="E28">
        <f t="shared" si="2"/>
        <v>66.9888693244921</v>
      </c>
      <c r="F28">
        <f t="shared" si="3"/>
        <v>1.7202753231587811</v>
      </c>
      <c r="G28">
        <f t="shared" si="4"/>
        <v>70.667227153841083</v>
      </c>
      <c r="H28">
        <f t="shared" si="5"/>
        <v>3.9183687675982255</v>
      </c>
    </row>
    <row r="29" spans="1:8" x14ac:dyDescent="0.25">
      <c r="A29">
        <v>45.762711864406768</v>
      </c>
      <c r="B29">
        <v>63.286334750966233</v>
      </c>
      <c r="C29">
        <f t="shared" si="0"/>
        <v>54.486334750966236</v>
      </c>
      <c r="D29">
        <f t="shared" si="1"/>
        <v>1.7307033388482129</v>
      </c>
      <c r="E29">
        <f t="shared" si="2"/>
        <v>49.244059441692485</v>
      </c>
      <c r="F29">
        <f t="shared" si="3"/>
        <v>1.8884159519626318</v>
      </c>
      <c r="G29">
        <f t="shared" si="4"/>
        <v>52.863178732503336</v>
      </c>
      <c r="H29">
        <f t="shared" si="5"/>
        <v>2.6346354602723352</v>
      </c>
    </row>
    <row r="30" spans="1:8" x14ac:dyDescent="0.25">
      <c r="A30">
        <v>47.457627118644069</v>
      </c>
      <c r="B30">
        <v>49.371933991176661</v>
      </c>
      <c r="C30">
        <f t="shared" si="0"/>
        <v>40.571933991176664</v>
      </c>
      <c r="D30">
        <f t="shared" si="1"/>
        <v>1.540501464125227</v>
      </c>
      <c r="E30">
        <f t="shared" si="2"/>
        <v>36.336397011822619</v>
      </c>
      <c r="F30">
        <f t="shared" si="3"/>
        <v>2.0820686754669913</v>
      </c>
      <c r="G30">
        <f t="shared" si="4"/>
        <v>39.958967151414839</v>
      </c>
      <c r="H30">
        <f t="shared" si="5"/>
        <v>0.37572834664759841</v>
      </c>
    </row>
    <row r="31" spans="1:8" x14ac:dyDescent="0.25">
      <c r="A31">
        <v>49.152542372881364</v>
      </c>
      <c r="B31">
        <v>39.38721363410928</v>
      </c>
      <c r="C31">
        <f t="shared" si="0"/>
        <v>30.587213634109279</v>
      </c>
      <c r="D31">
        <f t="shared" si="1"/>
        <v>1.3798390563649152</v>
      </c>
      <c r="E31">
        <f t="shared" si="2"/>
        <v>27.345831539759097</v>
      </c>
      <c r="F31">
        <f t="shared" si="3"/>
        <v>2.3065714496755079</v>
      </c>
      <c r="G31">
        <f t="shared" si="4"/>
        <v>31.032242045799521</v>
      </c>
      <c r="H31">
        <f t="shared" si="5"/>
        <v>0.19805028721153922</v>
      </c>
    </row>
    <row r="32" spans="1:8" x14ac:dyDescent="0.25">
      <c r="A32">
        <v>50.847457627118636</v>
      </c>
      <c r="B32">
        <v>32.367461700708517</v>
      </c>
      <c r="C32">
        <f t="shared" si="0"/>
        <v>23.567461700708517</v>
      </c>
      <c r="D32">
        <f t="shared" si="1"/>
        <v>1.2429330485656596</v>
      </c>
      <c r="E32">
        <f t="shared" si="2"/>
        <v>21.074324056817876</v>
      </c>
      <c r="F32">
        <f t="shared" si="3"/>
        <v>2.568703756654009</v>
      </c>
      <c r="G32">
        <f t="shared" si="4"/>
        <v>24.885960862037546</v>
      </c>
      <c r="H32">
        <f t="shared" si="5"/>
        <v>1.7384400384253538</v>
      </c>
    </row>
    <row r="33" spans="1:8" x14ac:dyDescent="0.25">
      <c r="A33">
        <v>52.542372881355931</v>
      </c>
      <c r="B33">
        <v>27.462744416935671</v>
      </c>
      <c r="C33">
        <f t="shared" si="0"/>
        <v>18.66274441693567</v>
      </c>
      <c r="D33">
        <f t="shared" si="1"/>
        <v>1.1253424939319461</v>
      </c>
      <c r="E33">
        <f t="shared" si="2"/>
        <v>16.620130020728002</v>
      </c>
      <c r="F33">
        <f t="shared" si="3"/>
        <v>2.8771673893035405</v>
      </c>
      <c r="G33">
        <f t="shared" si="4"/>
        <v>20.622639903963488</v>
      </c>
      <c r="H33">
        <f t="shared" si="5"/>
        <v>3.8411903200720099</v>
      </c>
    </row>
    <row r="34" spans="1:8" x14ac:dyDescent="0.25">
      <c r="A34">
        <v>54.237288135593218</v>
      </c>
      <c r="B34">
        <v>24.066582135235699</v>
      </c>
      <c r="C34">
        <f t="shared" si="0"/>
        <v>15.266582135235698</v>
      </c>
      <c r="D34">
        <f t="shared" si="1"/>
        <v>1.0236131322853346</v>
      </c>
      <c r="E34">
        <f t="shared" si="2"/>
        <v>13.383418069825058</v>
      </c>
      <c r="F34">
        <f t="shared" si="3"/>
        <v>3.2432586041197733</v>
      </c>
      <c r="G34">
        <f t="shared" si="4"/>
        <v>17.650289806230166</v>
      </c>
      <c r="H34">
        <f t="shared" si="5"/>
        <v>5.6820622607578724</v>
      </c>
    </row>
    <row r="35" spans="1:8" x14ac:dyDescent="0.25">
      <c r="A35">
        <v>55.932203389830512</v>
      </c>
      <c r="B35">
        <v>21.776553378519811</v>
      </c>
      <c r="C35">
        <f t="shared" si="0"/>
        <v>12.97655337851981</v>
      </c>
      <c r="D35">
        <f t="shared" si="1"/>
        <v>0.93502664068387509</v>
      </c>
      <c r="E35">
        <f t="shared" si="2"/>
        <v>10.976335533628015</v>
      </c>
      <c r="F35">
        <f t="shared" si="3"/>
        <v>3.6818196575249873</v>
      </c>
      <c r="G35">
        <f t="shared" si="4"/>
        <v>15.593181831836876</v>
      </c>
      <c r="H35">
        <f t="shared" si="5"/>
        <v>6.846744462708461</v>
      </c>
    </row>
    <row r="36" spans="1:8" x14ac:dyDescent="0.25">
      <c r="A36">
        <v>57.627118644067792</v>
      </c>
      <c r="B36">
        <v>20.335767575142182</v>
      </c>
      <c r="C36">
        <f t="shared" si="0"/>
        <v>11.535767575142181</v>
      </c>
      <c r="D36">
        <f t="shared" si="1"/>
        <v>0.85742090533850035</v>
      </c>
      <c r="E36">
        <f t="shared" si="2"/>
        <v>9.147015385603833</v>
      </c>
      <c r="F36">
        <f t="shared" si="3"/>
        <v>4.2126027029801243</v>
      </c>
      <c r="G36">
        <f t="shared" si="4"/>
        <v>14.217038993922458</v>
      </c>
      <c r="H36">
        <f t="shared" si="5"/>
        <v>7.1892164211679992</v>
      </c>
    </row>
    <row r="37" spans="1:8" x14ac:dyDescent="0.25">
      <c r="A37">
        <v>59.322033898305079</v>
      </c>
      <c r="B37">
        <v>19.58819363351035</v>
      </c>
      <c r="C37">
        <f t="shared" si="0"/>
        <v>10.78819363351035</v>
      </c>
      <c r="D37">
        <f t="shared" si="1"/>
        <v>0.78905930883306497</v>
      </c>
      <c r="E37">
        <f t="shared" si="2"/>
        <v>7.7291757587297605</v>
      </c>
      <c r="F37">
        <f t="shared" si="3"/>
        <v>4.8622477962001653</v>
      </c>
      <c r="G37">
        <f t="shared" si="4"/>
        <v>13.380482863762991</v>
      </c>
      <c r="H37">
        <f t="shared" si="5"/>
        <v>6.7199634532838299</v>
      </c>
    </row>
    <row r="38" spans="1:8" x14ac:dyDescent="0.25">
      <c r="A38">
        <v>61.016949152542367</v>
      </c>
      <c r="B38">
        <v>19.44980438198936</v>
      </c>
      <c r="C38">
        <f t="shared" si="0"/>
        <v>10.649804381989359</v>
      </c>
      <c r="D38">
        <f t="shared" si="1"/>
        <v>0.72853438272365656</v>
      </c>
      <c r="E38">
        <f t="shared" si="2"/>
        <v>6.6107416533489571</v>
      </c>
      <c r="F38">
        <f t="shared" si="3"/>
        <v>5.6671800240470684</v>
      </c>
      <c r="G38">
        <f t="shared" si="4"/>
        <v>13.006456060119682</v>
      </c>
      <c r="H38">
        <f t="shared" si="5"/>
        <v>5.5538071320344669</v>
      </c>
    </row>
    <row r="39" spans="1:8" x14ac:dyDescent="0.25">
      <c r="A39">
        <v>62.711864406779661</v>
      </c>
      <c r="B39">
        <v>19.891606497904689</v>
      </c>
      <c r="C39">
        <f t="shared" si="0"/>
        <v>11.091606497904689</v>
      </c>
      <c r="D39">
        <f t="shared" si="1"/>
        <v>0.67469590729443918</v>
      </c>
      <c r="E39">
        <f t="shared" si="2"/>
        <v>5.7145323802215255</v>
      </c>
      <c r="F39">
        <f t="shared" si="3"/>
        <v>6.6778782930812852</v>
      </c>
      <c r="G39">
        <f t="shared" si="4"/>
        <v>13.067106580597251</v>
      </c>
      <c r="H39">
        <f t="shared" si="5"/>
        <v>3.9026005767183207</v>
      </c>
    </row>
    <row r="40" spans="1:8" x14ac:dyDescent="0.25">
      <c r="A40">
        <v>64.406779661016941</v>
      </c>
      <c r="B40">
        <v>20.93061408425508</v>
      </c>
      <c r="C40">
        <f t="shared" si="0"/>
        <v>12.130614084255079</v>
      </c>
      <c r="D40">
        <f t="shared" si="1"/>
        <v>0.62659663833675161</v>
      </c>
      <c r="E40">
        <f t="shared" si="2"/>
        <v>4.986278585440588</v>
      </c>
      <c r="F40">
        <f t="shared" si="3"/>
        <v>7.9651526626230593</v>
      </c>
      <c r="G40">
        <f t="shared" si="4"/>
        <v>13.578027886400399</v>
      </c>
      <c r="H40">
        <f t="shared" si="5"/>
        <v>2.0950067146407716</v>
      </c>
    </row>
    <row r="41" spans="1:8" x14ac:dyDescent="0.25">
      <c r="A41">
        <v>66.101694915254228</v>
      </c>
      <c r="B41">
        <v>22.625327894718058</v>
      </c>
      <c r="C41">
        <f t="shared" si="0"/>
        <v>13.825327894718058</v>
      </c>
      <c r="D41">
        <f t="shared" si="1"/>
        <v>0.58345090298527891</v>
      </c>
      <c r="E41">
        <f t="shared" si="2"/>
        <v>4.3870670654944899</v>
      </c>
      <c r="F41">
        <f t="shared" si="3"/>
        <v>9.6292050893003598</v>
      </c>
      <c r="G41">
        <f t="shared" si="4"/>
        <v>14.599723057780128</v>
      </c>
      <c r="H41">
        <f t="shared" si="5"/>
        <v>0.59968786857393108</v>
      </c>
    </row>
    <row r="42" spans="1:8" x14ac:dyDescent="0.25">
      <c r="A42">
        <v>67.796610169491515</v>
      </c>
      <c r="B42">
        <v>25.07161469077138</v>
      </c>
      <c r="C42">
        <f t="shared" si="0"/>
        <v>16.271614690771379</v>
      </c>
      <c r="D42">
        <f t="shared" si="1"/>
        <v>0.54460270045956793</v>
      </c>
      <c r="E42">
        <f t="shared" si="2"/>
        <v>3.8884859149089444</v>
      </c>
      <c r="F42">
        <f t="shared" si="3"/>
        <v>11.811989483074434</v>
      </c>
      <c r="G42">
        <f t="shared" si="4"/>
        <v>16.245078098442946</v>
      </c>
      <c r="H42">
        <f t="shared" si="5"/>
        <v>7.0419073240547713E-4</v>
      </c>
    </row>
    <row r="43" spans="1:8" x14ac:dyDescent="0.25">
      <c r="A43">
        <v>69.491525423728817</v>
      </c>
      <c r="B43">
        <v>28.3917987446955</v>
      </c>
      <c r="C43">
        <f t="shared" si="0"/>
        <v>19.591798744695499</v>
      </c>
      <c r="D43">
        <f t="shared" si="1"/>
        <v>0.50950089916941799</v>
      </c>
      <c r="E43">
        <f t="shared" si="2"/>
        <v>3.4694427726737795</v>
      </c>
      <c r="F43">
        <f t="shared" si="3"/>
        <v>14.711527813711619</v>
      </c>
      <c r="G43">
        <f t="shared" si="4"/>
        <v>18.690471485554816</v>
      </c>
      <c r="H43">
        <f t="shared" si="5"/>
        <v>0.81239082807005492</v>
      </c>
    </row>
    <row r="44" spans="1:8" x14ac:dyDescent="0.25">
      <c r="A44">
        <v>71.186440677966104</v>
      </c>
      <c r="B44">
        <v>32.702657196797247</v>
      </c>
      <c r="C44">
        <f t="shared" si="0"/>
        <v>23.902657196797247</v>
      </c>
      <c r="D44">
        <f t="shared" si="1"/>
        <v>0.47767978559435009</v>
      </c>
      <c r="E44">
        <f t="shared" si="2"/>
        <v>3.1140388408823303</v>
      </c>
      <c r="F44">
        <f t="shared" si="3"/>
        <v>18.589704007867468</v>
      </c>
      <c r="G44">
        <f t="shared" si="4"/>
        <v>22.181422634344148</v>
      </c>
      <c r="H44">
        <f t="shared" si="5"/>
        <v>2.9626484189831084</v>
      </c>
    </row>
    <row r="45" spans="1:8" x14ac:dyDescent="0.25">
      <c r="A45">
        <v>72.881355932203391</v>
      </c>
      <c r="B45">
        <v>38.036458150582369</v>
      </c>
      <c r="C45">
        <f t="shared" si="0"/>
        <v>29.236458150582369</v>
      </c>
      <c r="D45">
        <f t="shared" si="1"/>
        <v>0.44874368743065157</v>
      </c>
      <c r="E45">
        <f t="shared" si="2"/>
        <v>2.8101218426085399</v>
      </c>
      <c r="F45">
        <f t="shared" si="3"/>
        <v>23.742997484839453</v>
      </c>
      <c r="G45">
        <f t="shared" si="4"/>
        <v>27.001863014878644</v>
      </c>
      <c r="H45">
        <f t="shared" si="5"/>
        <v>4.9934154205107459</v>
      </c>
    </row>
    <row r="46" spans="1:8" x14ac:dyDescent="0.25">
      <c r="A46">
        <v>74.576271186440678</v>
      </c>
      <c r="B46">
        <v>44.182637868336819</v>
      </c>
      <c r="C46">
        <f t="shared" si="0"/>
        <v>35.382637868336815</v>
      </c>
      <c r="D46">
        <f t="shared" si="1"/>
        <v>0.42235472593744727</v>
      </c>
      <c r="E46">
        <f t="shared" si="2"/>
        <v>2.5482837922930579</v>
      </c>
      <c r="F46">
        <f t="shared" si="3"/>
        <v>30.351505152601206</v>
      </c>
      <c r="G46">
        <f t="shared" si="4"/>
        <v>33.322143670831714</v>
      </c>
      <c r="H46">
        <f t="shared" si="5"/>
        <v>4.2456363379521882</v>
      </c>
    </row>
    <row r="47" spans="1:8" x14ac:dyDescent="0.25">
      <c r="A47">
        <v>76.271186440677965</v>
      </c>
      <c r="B47">
        <v>50.456715791957002</v>
      </c>
      <c r="C47">
        <f t="shared" si="0"/>
        <v>41.656715791956998</v>
      </c>
      <c r="D47">
        <f t="shared" si="1"/>
        <v>0.39822299161886299</v>
      </c>
      <c r="E47">
        <f t="shared" si="2"/>
        <v>2.3211554475906402</v>
      </c>
      <c r="F47">
        <f t="shared" si="3"/>
        <v>38.048768109860582</v>
      </c>
      <c r="G47">
        <f t="shared" si="4"/>
        <v>40.768146549070082</v>
      </c>
      <c r="H47">
        <f t="shared" si="5"/>
        <v>0.78955529940462765</v>
      </c>
    </row>
    <row r="48" spans="1:8" x14ac:dyDescent="0.25">
      <c r="A48">
        <v>77.966101694915253</v>
      </c>
      <c r="B48">
        <v>55.560266689785763</v>
      </c>
      <c r="C48">
        <f t="shared" si="0"/>
        <v>46.760266689785766</v>
      </c>
      <c r="D48">
        <f t="shared" si="1"/>
        <v>0.37609861127552574</v>
      </c>
      <c r="E48">
        <f t="shared" si="2"/>
        <v>2.122902025633409</v>
      </c>
      <c r="F48">
        <f t="shared" si="3"/>
        <v>45.203920230578177</v>
      </c>
      <c r="G48">
        <f t="shared" si="4"/>
        <v>47.702920867487109</v>
      </c>
      <c r="H48">
        <f t="shared" si="5"/>
        <v>0.88859689873779446</v>
      </c>
    </row>
    <row r="49" spans="1:8" x14ac:dyDescent="0.25">
      <c r="A49">
        <v>79.66101694915254</v>
      </c>
      <c r="B49">
        <v>57.905838765481427</v>
      </c>
      <c r="C49">
        <f t="shared" si="0"/>
        <v>49.105838765481423</v>
      </c>
      <c r="D49">
        <f t="shared" si="1"/>
        <v>0.35576530210368995</v>
      </c>
      <c r="E49">
        <f t="shared" si="2"/>
        <v>1.9488576499590302</v>
      </c>
      <c r="F49">
        <f t="shared" si="3"/>
        <v>48.859040865060429</v>
      </c>
      <c r="G49">
        <f t="shared" si="4"/>
        <v>51.163663817123151</v>
      </c>
      <c r="H49">
        <f t="shared" si="5"/>
        <v>4.2346439431642828</v>
      </c>
    </row>
    <row r="50" spans="1:8" x14ac:dyDescent="0.25">
      <c r="A50">
        <v>81.355932203389827</v>
      </c>
      <c r="B50">
        <v>56.54211768200463</v>
      </c>
      <c r="C50">
        <f t="shared" si="0"/>
        <v>47.742117682004633</v>
      </c>
      <c r="D50">
        <f t="shared" si="1"/>
        <v>0.33703510307265205</v>
      </c>
      <c r="E50">
        <f t="shared" si="2"/>
        <v>1.7952568645897391</v>
      </c>
      <c r="F50">
        <f t="shared" si="3"/>
        <v>46.910348770774192</v>
      </c>
      <c r="G50">
        <f t="shared" si="4"/>
        <v>49.042640738436582</v>
      </c>
      <c r="H50">
        <f t="shared" si="5"/>
        <v>1.6913602203110985</v>
      </c>
    </row>
    <row r="51" spans="1:8" x14ac:dyDescent="0.25">
      <c r="A51">
        <v>83.050847457627114</v>
      </c>
      <c r="B51">
        <v>51.897145738408938</v>
      </c>
      <c r="C51">
        <f t="shared" si="0"/>
        <v>43.09714573840894</v>
      </c>
      <c r="D51">
        <f t="shared" si="1"/>
        <v>0.31974404445492388</v>
      </c>
      <c r="E51">
        <f t="shared" si="2"/>
        <v>1.6590350208376174</v>
      </c>
      <c r="F51">
        <f t="shared" si="3"/>
        <v>40.530749831207764</v>
      </c>
      <c r="G51">
        <f t="shared" si="4"/>
        <v>42.509528896500306</v>
      </c>
      <c r="H51">
        <f t="shared" si="5"/>
        <v>0.34529355289467661</v>
      </c>
    </row>
    <row r="52" spans="1:8" x14ac:dyDescent="0.25">
      <c r="A52">
        <v>84.745762711864401</v>
      </c>
      <c r="B52">
        <v>45.423556849210243</v>
      </c>
      <c r="C52">
        <f t="shared" si="0"/>
        <v>36.623556849210246</v>
      </c>
      <c r="D52">
        <f t="shared" si="1"/>
        <v>0.30374856959510532</v>
      </c>
      <c r="E52">
        <f t="shared" si="2"/>
        <v>1.5376781750701822</v>
      </c>
      <c r="F52">
        <f t="shared" si="3"/>
        <v>32.751295579618343</v>
      </c>
      <c r="G52">
        <f t="shared" si="4"/>
        <v>34.592722324283628</v>
      </c>
      <c r="H52">
        <f t="shared" si="5"/>
        <v>4.1242888676339229</v>
      </c>
    </row>
    <row r="53" spans="1:8" x14ac:dyDescent="0.25">
      <c r="A53">
        <v>86.440677966101688</v>
      </c>
      <c r="B53">
        <v>38.603262424705314</v>
      </c>
      <c r="C53">
        <f t="shared" si="0"/>
        <v>29.803262424705313</v>
      </c>
      <c r="D53">
        <f t="shared" si="1"/>
        <v>0.28892256339379191</v>
      </c>
      <c r="E53">
        <f t="shared" si="2"/>
        <v>1.4291090165142597</v>
      </c>
      <c r="F53">
        <f t="shared" si="3"/>
        <v>25.707725981904705</v>
      </c>
      <c r="G53">
        <f t="shared" si="4"/>
        <v>27.425757561812755</v>
      </c>
      <c r="H53">
        <f t="shared" si="5"/>
        <v>5.6525293730777584</v>
      </c>
    </row>
    <row r="54" spans="1:8" x14ac:dyDescent="0.25">
      <c r="A54">
        <v>88.135593220338976</v>
      </c>
      <c r="B54">
        <v>32.354901668663082</v>
      </c>
      <c r="C54">
        <f t="shared" si="0"/>
        <v>23.554901668663081</v>
      </c>
      <c r="D54">
        <f t="shared" si="1"/>
        <v>0.27515487286579265</v>
      </c>
      <c r="E54">
        <f t="shared" si="2"/>
        <v>1.3315993163509001</v>
      </c>
      <c r="F54">
        <f t="shared" si="3"/>
        <v>20.092573951668758</v>
      </c>
      <c r="G54">
        <f t="shared" si="4"/>
        <v>21.699328140885452</v>
      </c>
      <c r="H54">
        <f t="shared" si="5"/>
        <v>3.4431531169891163</v>
      </c>
    </row>
    <row r="55" spans="1:8" x14ac:dyDescent="0.25">
      <c r="A55">
        <v>89.830508474576263</v>
      </c>
      <c r="B55">
        <v>27.036725747769239</v>
      </c>
      <c r="C55">
        <f t="shared" si="0"/>
        <v>18.236725747769238</v>
      </c>
      <c r="D55">
        <f t="shared" si="1"/>
        <v>0.26234722890946949</v>
      </c>
      <c r="E55">
        <f t="shared" si="2"/>
        <v>1.2437021089801039</v>
      </c>
      <c r="F55">
        <f t="shared" si="3"/>
        <v>15.836415770509657</v>
      </c>
      <c r="G55">
        <f t="shared" si="4"/>
        <v>17.342465108399232</v>
      </c>
      <c r="H55">
        <f t="shared" si="5"/>
        <v>0.7997020911264533</v>
      </c>
    </row>
    <row r="56" spans="1:8" x14ac:dyDescent="0.25">
      <c r="A56">
        <v>91.52542372881355</v>
      </c>
      <c r="B56">
        <v>22.67368277704211</v>
      </c>
      <c r="C56">
        <f t="shared" si="0"/>
        <v>13.873682777042109</v>
      </c>
      <c r="D56">
        <f t="shared" si="1"/>
        <v>0.25041249685176892</v>
      </c>
      <c r="E56">
        <f t="shared" si="2"/>
        <v>1.1641987023589566</v>
      </c>
      <c r="F56">
        <f t="shared" si="3"/>
        <v>12.653947557633142</v>
      </c>
      <c r="G56">
        <f t="shared" si="4"/>
        <v>14.068558756843867</v>
      </c>
      <c r="H56">
        <f t="shared" si="5"/>
        <v>3.7976647503695053E-2</v>
      </c>
    </row>
    <row r="57" spans="1:8" x14ac:dyDescent="0.25">
      <c r="A57">
        <v>93.220338983050837</v>
      </c>
      <c r="B57">
        <v>19.149970410578259</v>
      </c>
      <c r="C57">
        <f t="shared" si="0"/>
        <v>10.349970410578258</v>
      </c>
      <c r="D57">
        <f t="shared" si="1"/>
        <v>0.23927319770491715</v>
      </c>
      <c r="E57">
        <f t="shared" si="2"/>
        <v>1.0920569381262597</v>
      </c>
      <c r="F57">
        <f t="shared" si="3"/>
        <v>10.265570956473578</v>
      </c>
      <c r="G57">
        <f t="shared" si="4"/>
        <v>11.596901092304755</v>
      </c>
      <c r="H57">
        <f t="shared" si="5"/>
        <v>1.5548361250309053</v>
      </c>
    </row>
    <row r="58" spans="1:8" x14ac:dyDescent="0.25">
      <c r="A58">
        <v>94.915254237288138</v>
      </c>
      <c r="B58">
        <v>16.314739983966621</v>
      </c>
      <c r="C58">
        <f t="shared" si="0"/>
        <v>7.5147399839666207</v>
      </c>
      <c r="D58">
        <f t="shared" si="1"/>
        <v>0.22886025334571186</v>
      </c>
      <c r="E58">
        <f t="shared" si="2"/>
        <v>1.0263980620472692</v>
      </c>
      <c r="F58">
        <f t="shared" si="3"/>
        <v>8.4527698464783896</v>
      </c>
      <c r="G58">
        <f t="shared" si="4"/>
        <v>9.7080281618713702</v>
      </c>
      <c r="H58">
        <f t="shared" si="5"/>
        <v>4.8105130313367361</v>
      </c>
    </row>
    <row r="59" spans="1:8" x14ac:dyDescent="0.25">
      <c r="A59">
        <v>96.610169491525426</v>
      </c>
      <c r="B59">
        <v>14.026865059933201</v>
      </c>
      <c r="C59">
        <f t="shared" si="0"/>
        <v>5.2268650599331998</v>
      </c>
      <c r="D59">
        <f t="shared" si="1"/>
        <v>0.21911191772453636</v>
      </c>
      <c r="E59">
        <f t="shared" si="2"/>
        <v>0.96647023972588464</v>
      </c>
      <c r="F59">
        <f t="shared" si="3"/>
        <v>7.0571137743441721</v>
      </c>
      <c r="G59">
        <f t="shared" si="4"/>
        <v>8.2426959317945929</v>
      </c>
      <c r="H59">
        <f t="shared" si="5"/>
        <v>9.0952358476722512</v>
      </c>
    </row>
    <row r="60" spans="1:8" x14ac:dyDescent="0.25">
      <c r="A60">
        <v>98.305084745762713</v>
      </c>
      <c r="B60">
        <v>12.16878406861502</v>
      </c>
      <c r="C60">
        <f t="shared" si="0"/>
        <v>3.3687840686150192</v>
      </c>
      <c r="D60">
        <f t="shared" si="1"/>
        <v>0.20997286326870865</v>
      </c>
      <c r="E60">
        <f t="shared" si="2"/>
        <v>0.91162724141989127</v>
      </c>
      <c r="F60">
        <f t="shared" si="3"/>
        <v>5.9664905538098454</v>
      </c>
      <c r="G60">
        <f t="shared" si="4"/>
        <v>7.0880906584984453</v>
      </c>
      <c r="H60">
        <f t="shared" si="5"/>
        <v>13.83324150955028</v>
      </c>
    </row>
    <row r="61" spans="1:8" x14ac:dyDescent="0.25">
      <c r="A61">
        <v>100</v>
      </c>
      <c r="B61">
        <v>10.647403371393279</v>
      </c>
      <c r="C61">
        <f t="shared" si="0"/>
        <v>1.8474033713932787</v>
      </c>
      <c r="D61">
        <f t="shared" si="1"/>
        <v>0.20139339727276112</v>
      </c>
      <c r="E61">
        <f t="shared" si="2"/>
        <v>0.86131117760463494</v>
      </c>
      <c r="F61">
        <f t="shared" si="3"/>
        <v>5.1017912825010825</v>
      </c>
      <c r="G61">
        <f t="shared" si="4"/>
        <v>6.164495857378478</v>
      </c>
      <c r="H61">
        <f t="shared" si="5"/>
        <v>18.63728753254987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Initial Data</vt:lpstr>
      <vt:lpstr>Completed_Fit(My Use)</vt:lpstr>
      <vt:lpstr>Class Demo (1)</vt:lpstr>
      <vt:lpstr>Class Demo(2)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Mikel Holcomb</cp:lastModifiedBy>
  <dcterms:created xsi:type="dcterms:W3CDTF">2025-10-29T17:53:39Z</dcterms:created>
  <dcterms:modified xsi:type="dcterms:W3CDTF">2025-11-06T20:25:11Z</dcterms:modified>
</cp:coreProperties>
</file>